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750" activeTab="0"/>
  </bookViews>
  <sheets>
    <sheet name="Rooster" sheetId="1" r:id="rId1"/>
    <sheet name="Voorkeursrooster" sheetId="2" r:id="rId2"/>
    <sheet name="Personeelsgegevens" sheetId="3" r:id="rId3"/>
    <sheet name="Personeelsgegevens uit dienst" sheetId="4" r:id="rId4"/>
  </sheets>
  <definedNames>
    <definedName name="_xlnm.Print_Area" localSheetId="2">'Personeelsgegevens'!$A$2:$Q$49</definedName>
    <definedName name="_xlnm.Print_Area" localSheetId="0">'Rooster'!#REF!</definedName>
  </definedNames>
  <calcPr fullCalcOnLoad="1"/>
</workbook>
</file>

<file path=xl/comments2.xml><?xml version="1.0" encoding="utf-8"?>
<comments xmlns="http://schemas.openxmlformats.org/spreadsheetml/2006/main">
  <authors>
    <author>Kantoor</author>
    <author>ADMIN</author>
  </authors>
  <commentList>
    <comment ref="C12" authorId="0">
      <text>
        <r>
          <rPr>
            <b/>
            <sz val="8"/>
            <rFont val="Tahoma"/>
            <family val="2"/>
          </rPr>
          <t>Kantoor:</t>
        </r>
        <r>
          <rPr>
            <sz val="8"/>
            <rFont val="Tahoma"/>
            <family val="2"/>
          </rPr>
          <t xml:space="preserve">
Standaard eerder af
</t>
        </r>
      </text>
    </comment>
    <comment ref="C3" authorId="1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eerder af</t>
        </r>
      </text>
    </comment>
    <comment ref="B3" authorId="1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eerder af</t>
        </r>
      </text>
    </comment>
    <comment ref="C10" authorId="1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eerder af</t>
        </r>
      </text>
    </comment>
    <comment ref="B10" authorId="1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eerder af</t>
        </r>
      </text>
    </comment>
    <comment ref="C8" authorId="1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eerder af</t>
        </r>
      </text>
    </comment>
  </commentList>
</comments>
</file>

<file path=xl/sharedStrings.xml><?xml version="1.0" encoding="utf-8"?>
<sst xmlns="http://schemas.openxmlformats.org/spreadsheetml/2006/main" count="1685" uniqueCount="1125">
  <si>
    <t>maandag</t>
  </si>
  <si>
    <t>dinsdag</t>
  </si>
  <si>
    <t>woensdag</t>
  </si>
  <si>
    <t>donderdag</t>
  </si>
  <si>
    <t>vrijdag</t>
  </si>
  <si>
    <t>zaterdag</t>
  </si>
  <si>
    <t>zondag</t>
  </si>
  <si>
    <t>EVENEMENT</t>
  </si>
  <si>
    <t>Entree</t>
  </si>
  <si>
    <t>Manag.</t>
  </si>
  <si>
    <t>Nino</t>
  </si>
  <si>
    <t>Openen</t>
  </si>
  <si>
    <t>Kassa 1a</t>
  </si>
  <si>
    <t>Kassa 1b</t>
  </si>
  <si>
    <t>Kassa 2</t>
  </si>
  <si>
    <t>Kassa 3</t>
  </si>
  <si>
    <t>Kassa 4</t>
  </si>
  <si>
    <t>Kassa 5 a</t>
  </si>
  <si>
    <t>Kassa 5 b</t>
  </si>
  <si>
    <t>Kassa 6 a</t>
  </si>
  <si>
    <t>Kassa 6 b</t>
  </si>
  <si>
    <t>Ober kassa 5</t>
  </si>
  <si>
    <t>Ober kassa 6</t>
  </si>
  <si>
    <t>LJ</t>
  </si>
  <si>
    <t>Garderobe 1</t>
  </si>
  <si>
    <t>Garderobe 2</t>
  </si>
  <si>
    <t>Garderobe 3</t>
  </si>
  <si>
    <t>Naam</t>
  </si>
  <si>
    <t>Func.</t>
  </si>
  <si>
    <t>Mob:</t>
  </si>
  <si>
    <t>Tel / Mob:</t>
  </si>
  <si>
    <t>Emailadres</t>
  </si>
  <si>
    <t>Geb. datum</t>
  </si>
  <si>
    <t>Adres:</t>
  </si>
  <si>
    <t>Postcode:</t>
  </si>
  <si>
    <t>Woonplaats:</t>
  </si>
  <si>
    <t>In dienst</t>
  </si>
  <si>
    <t>Datum</t>
  </si>
  <si>
    <t>lftd mnd</t>
  </si>
  <si>
    <t>dienst jr</t>
  </si>
  <si>
    <t>Leeftijd</t>
  </si>
  <si>
    <t>Dienstjaren</t>
  </si>
  <si>
    <t>Bedrijf:</t>
  </si>
  <si>
    <t>Aspen Kantoor</t>
  </si>
  <si>
    <t>053-4365393</t>
  </si>
  <si>
    <t>n.v.t.</t>
  </si>
  <si>
    <t>Oude markt 18</t>
  </si>
  <si>
    <t>7511 GB</t>
  </si>
  <si>
    <t>Enschede</t>
  </si>
  <si>
    <t>Aspen Terras</t>
  </si>
  <si>
    <t>053-4312275</t>
  </si>
  <si>
    <t>Arnhem</t>
  </si>
  <si>
    <t>???</t>
  </si>
  <si>
    <t>DJ's:</t>
  </si>
  <si>
    <t>7511 HD</t>
  </si>
  <si>
    <t>Karim van de Zande</t>
  </si>
  <si>
    <t>06-54946427</t>
  </si>
  <si>
    <t>swamie@hotmail.com</t>
  </si>
  <si>
    <t>Singelstraat 23a</t>
  </si>
  <si>
    <t>6828 JN</t>
  </si>
  <si>
    <t>Mark Poel</t>
  </si>
  <si>
    <t>digitalocs@hotmail.com</t>
  </si>
  <si>
    <t>Padangstraat</t>
  </si>
  <si>
    <t>7535 AB</t>
  </si>
  <si>
    <t>Marja Oosterlaar</t>
  </si>
  <si>
    <t>Nieuw Guineastraat 32</t>
  </si>
  <si>
    <t>7541 XR</t>
  </si>
  <si>
    <t>Kantoor:</t>
  </si>
  <si>
    <t>Robin Hollander</t>
  </si>
  <si>
    <t>rrhollander@live.nl</t>
  </si>
  <si>
    <t>Michel van der Linden</t>
  </si>
  <si>
    <t>06-42122250</t>
  </si>
  <si>
    <t>Michvdlinden@hotmail.com</t>
  </si>
  <si>
    <t>Thomas Kronenberg</t>
  </si>
  <si>
    <t>06-50841654</t>
  </si>
  <si>
    <t>Info@thomaskronenberg.nl</t>
  </si>
  <si>
    <t>Brinkstraat 161</t>
  </si>
  <si>
    <t>7512 ED</t>
  </si>
  <si>
    <t>Dominique Pendjol</t>
  </si>
  <si>
    <t>06-54273511</t>
  </si>
  <si>
    <t>Lintveldebrink 298</t>
  </si>
  <si>
    <t>7544 KG</t>
  </si>
  <si>
    <t>Chris Blommendaal</t>
  </si>
  <si>
    <t>06-52047011</t>
  </si>
  <si>
    <t>Chris_89@live.nl</t>
  </si>
  <si>
    <t>Noorderhagen 9</t>
  </si>
  <si>
    <t>7511 EJ</t>
  </si>
  <si>
    <t>Administratie</t>
  </si>
  <si>
    <t>Danny Chmylov</t>
  </si>
  <si>
    <t>06-19628695</t>
  </si>
  <si>
    <t>Dannyc111@hotmail.com</t>
  </si>
  <si>
    <t>Joost Galama</t>
  </si>
  <si>
    <t>06-46428701</t>
  </si>
  <si>
    <t>jmg_joost@hotmail.com</t>
  </si>
  <si>
    <t>Haaksbergerstraat 141-149</t>
  </si>
  <si>
    <t>7513 EL</t>
  </si>
  <si>
    <t>Nino Focke</t>
  </si>
  <si>
    <t>mastanino@hotmail.com</t>
  </si>
  <si>
    <t>Bram Eidhof</t>
  </si>
  <si>
    <t>06-38537934</t>
  </si>
  <si>
    <t>053-4312507</t>
  </si>
  <si>
    <t>brammetje_e@hotmail.com</t>
  </si>
  <si>
    <t>Tegalstraat 24</t>
  </si>
  <si>
    <t>7541 ZB</t>
  </si>
  <si>
    <t>Koen Reuver</t>
  </si>
  <si>
    <t>053-4302757</t>
  </si>
  <si>
    <t>k.reuver@live.nl</t>
  </si>
  <si>
    <t xml:space="preserve">Zwaluwstraat 4 </t>
  </si>
  <si>
    <t xml:space="preserve">7523 PV </t>
  </si>
  <si>
    <t>Bob Becking</t>
  </si>
  <si>
    <t>06-49921225</t>
  </si>
  <si>
    <t>053-4323043</t>
  </si>
  <si>
    <t>bbbecking@gmail.com</t>
  </si>
  <si>
    <t>Hofstedeweg 200</t>
  </si>
  <si>
    <t>7535 CZ</t>
  </si>
  <si>
    <t>Ivo Poel</t>
  </si>
  <si>
    <t>06-14562920</t>
  </si>
  <si>
    <t>Ivopoel@hotmail.com</t>
  </si>
  <si>
    <t>Joshua Saimima</t>
  </si>
  <si>
    <t>06-52539639</t>
  </si>
  <si>
    <t>Josoe00@gmail.com</t>
  </si>
  <si>
    <t>Jacobusgang 26</t>
  </si>
  <si>
    <t>7511 NZ</t>
  </si>
  <si>
    <t>Kees Posch</t>
  </si>
  <si>
    <t>06-21422313</t>
  </si>
  <si>
    <t>Melanie Scholten</t>
  </si>
  <si>
    <t>06-26957777</t>
  </si>
  <si>
    <t>Scholten_melanie@hotmail.com</t>
  </si>
  <si>
    <t>Taurusstraat 15</t>
  </si>
  <si>
    <t>7521 XV</t>
  </si>
  <si>
    <t xml:space="preserve">Niels Pril </t>
  </si>
  <si>
    <t>06-13057624</t>
  </si>
  <si>
    <t>Nielspril@hotmail.com</t>
  </si>
  <si>
    <t>Mina Kruzemanstraat 259</t>
  </si>
  <si>
    <t>7513 HJ</t>
  </si>
  <si>
    <t>Sharyles Bentura (Sharule)</t>
  </si>
  <si>
    <t>06-38367876</t>
  </si>
  <si>
    <t>Sharule_3@hotmail.com</t>
  </si>
  <si>
    <t>Emmastraat 210-131</t>
  </si>
  <si>
    <t>7513 BH</t>
  </si>
  <si>
    <t>Stefan Hessels</t>
  </si>
  <si>
    <t>06-53611875</t>
  </si>
  <si>
    <t>S_Hessels@hotmail.com</t>
  </si>
  <si>
    <t>Thijs Haage (No Balls)</t>
  </si>
  <si>
    <t>06-19184932</t>
  </si>
  <si>
    <t>thaage_mariners@hotmail.com</t>
  </si>
  <si>
    <t>Beltstraat 3-52</t>
  </si>
  <si>
    <t>7511 JZ</t>
  </si>
  <si>
    <t>Ingmar Postma</t>
  </si>
  <si>
    <t>06-51125123</t>
  </si>
  <si>
    <t>ingpos@xs4all.nl</t>
  </si>
  <si>
    <t>Pyrmonstraat 7</t>
  </si>
  <si>
    <t>7513 BN</t>
  </si>
  <si>
    <t>06-18372981</t>
  </si>
  <si>
    <t>Reservisten:</t>
  </si>
  <si>
    <t>Abdel Elchami</t>
  </si>
  <si>
    <t>06-42118183</t>
  </si>
  <si>
    <t>tanakoub@hotmail.com</t>
  </si>
  <si>
    <t>van Leeuwenhoekstraat 61</t>
  </si>
  <si>
    <t xml:space="preserve">7533 WC </t>
  </si>
  <si>
    <t>Alexander Zondervan</t>
  </si>
  <si>
    <t>Bad_suri@hotmail.com</t>
  </si>
  <si>
    <t>Doprsstraat 295</t>
  </si>
  <si>
    <t>7542 CB</t>
  </si>
  <si>
    <t>Bastiaan vd Werf</t>
  </si>
  <si>
    <t>06-38897018</t>
  </si>
  <si>
    <t>053-4775651</t>
  </si>
  <si>
    <t>Bp_vdWerff@hotmail.com</t>
  </si>
  <si>
    <t>Honinglohoek 49</t>
  </si>
  <si>
    <t>7546 AK</t>
  </si>
  <si>
    <t>Jeroen Lankheet</t>
  </si>
  <si>
    <t>06-42613239</t>
  </si>
  <si>
    <t>Jeroenlankheet@gmail.com</t>
  </si>
  <si>
    <t>Ekersdijk 64</t>
  </si>
  <si>
    <t>7534 BD</t>
  </si>
  <si>
    <t>Menistenstraat 1</t>
  </si>
  <si>
    <t>7511 GN</t>
  </si>
  <si>
    <t>Rob Geertshuis</t>
  </si>
  <si>
    <t>06-22466436</t>
  </si>
  <si>
    <t>053-4770284</t>
  </si>
  <si>
    <t>Prof_drummer@hotmail.com</t>
  </si>
  <si>
    <t>Nijmansbos 42</t>
  </si>
  <si>
    <t>7543 GJ</t>
  </si>
  <si>
    <t>Robin Zondervan</t>
  </si>
  <si>
    <t>06-14106675</t>
  </si>
  <si>
    <t>Robinzondervan@gmail.com</t>
  </si>
  <si>
    <t>Sandro Rosheuvel (Ros)</t>
  </si>
  <si>
    <t>06-18546606</t>
  </si>
  <si>
    <t>S_Rosje@hotmail.com</t>
  </si>
  <si>
    <t>Emmastraat 210-303</t>
  </si>
  <si>
    <t>Thom van Mechelen</t>
  </si>
  <si>
    <t>06-24702456</t>
  </si>
  <si>
    <t>Thommy_vm@hotmail.com</t>
  </si>
  <si>
    <t>Lonneker Steumke 9</t>
  </si>
  <si>
    <t>7524 DN</t>
  </si>
  <si>
    <t>Roy Rusticus</t>
  </si>
  <si>
    <t>06-30503818</t>
  </si>
  <si>
    <t>cosmoiscool64@hotmail.com</t>
  </si>
  <si>
    <t>Vloedbeldlaan 16</t>
  </si>
  <si>
    <t>7576</t>
  </si>
  <si>
    <t xml:space="preserve"> </t>
  </si>
  <si>
    <t>Wouter Kolkman</t>
  </si>
  <si>
    <t>06-30655402</t>
  </si>
  <si>
    <t>wkolkman@home.nl</t>
  </si>
  <si>
    <t>GJ van Heekstraat 96</t>
  </si>
  <si>
    <t>7521 EH</t>
  </si>
  <si>
    <t>Tijdelijk weg:</t>
  </si>
  <si>
    <t>Bart-Jan Becking</t>
  </si>
  <si>
    <t>06-43082896</t>
  </si>
  <si>
    <t>Batti16@hotmail.com</t>
  </si>
  <si>
    <t>Voorkeursrooster</t>
  </si>
  <si>
    <t>Woensdag</t>
  </si>
  <si>
    <t>Donderdag</t>
  </si>
  <si>
    <t>Vrijdag</t>
  </si>
  <si>
    <t>Zaterdag</t>
  </si>
  <si>
    <t>Vast personeel</t>
  </si>
  <si>
    <t>7511 JA</t>
  </si>
  <si>
    <t>Haaksbergen</t>
  </si>
  <si>
    <t>Denekampbrink 16</t>
  </si>
  <si>
    <t>7544 WK</t>
  </si>
  <si>
    <t>Patrick Ensing</t>
  </si>
  <si>
    <t>06-25063111</t>
  </si>
  <si>
    <t>Uit dienst:</t>
  </si>
  <si>
    <t>Abdel Ouchene (Anton)</t>
  </si>
  <si>
    <t>06-24533176</t>
  </si>
  <si>
    <t>Abdel_ouchene@msn.com</t>
  </si>
  <si>
    <t>Leliestraat 113</t>
  </si>
  <si>
    <t>7514 XL</t>
  </si>
  <si>
    <t>Andrea Iborra Pizarro</t>
  </si>
  <si>
    <t>06-38079505</t>
  </si>
  <si>
    <t>Piaaip3@hotmail.com</t>
  </si>
  <si>
    <t>Emaastraat 210-706</t>
  </si>
  <si>
    <t>Annemiek Wolters</t>
  </si>
  <si>
    <t>06-53284195</t>
  </si>
  <si>
    <t>053-4322258</t>
  </si>
  <si>
    <t>Annemiek_Wolters@hotmail.com</t>
  </si>
  <si>
    <t>Lintveldebrink 23</t>
  </si>
  <si>
    <t>7544 KZ</t>
  </si>
  <si>
    <t>Arend Spel</t>
  </si>
  <si>
    <t>06-23757454</t>
  </si>
  <si>
    <t>Arendspel111@hotmail.com</t>
  </si>
  <si>
    <t>Dr. J van Damstraat 17</t>
  </si>
  <si>
    <t xml:space="preserve">7523 XM </t>
  </si>
  <si>
    <t>Aydin Atto</t>
  </si>
  <si>
    <t>06-41514469</t>
  </si>
  <si>
    <t>eddiemedusa@hotmail.com</t>
  </si>
  <si>
    <t>Holthuizenbrink 58</t>
  </si>
  <si>
    <t>7544 MZ</t>
  </si>
  <si>
    <t>Bart Caspari</t>
  </si>
  <si>
    <t>06-24178007</t>
  </si>
  <si>
    <t>bartc@home.nl</t>
  </si>
  <si>
    <t>kortehaaksbergerstraat 43 - 320</t>
  </si>
  <si>
    <t>7511 JV</t>
  </si>
  <si>
    <t>Bart Fischer</t>
  </si>
  <si>
    <t>06-16352433</t>
  </si>
  <si>
    <t>bartfischer@gmx.net</t>
  </si>
  <si>
    <t>Maanstraat 59</t>
  </si>
  <si>
    <t>7521 GT</t>
  </si>
  <si>
    <t>Bart Sikkema</t>
  </si>
  <si>
    <t>06-43065030</t>
  </si>
  <si>
    <t>bartsikkema@gmail.com</t>
  </si>
  <si>
    <t>Stokhorstlaan 82</t>
  </si>
  <si>
    <t>7531 JG</t>
  </si>
  <si>
    <t>Bas Bittink</t>
  </si>
  <si>
    <t>06-42249366</t>
  </si>
  <si>
    <t>Bittink@hotmail.com</t>
  </si>
  <si>
    <t>Kremersmaten 54</t>
  </si>
  <si>
    <t xml:space="preserve">7511 LB </t>
  </si>
  <si>
    <t>Bauke Meijer</t>
  </si>
  <si>
    <t>06-10971200</t>
  </si>
  <si>
    <t>baukemeijer@hotmail.com</t>
  </si>
  <si>
    <t>Kuipersdijk 220</t>
  </si>
  <si>
    <t>7512 CN</t>
  </si>
  <si>
    <t>Bob Fiselier</t>
  </si>
  <si>
    <t>06-53838109</t>
  </si>
  <si>
    <t>bobfiselier@hotmail.com</t>
  </si>
  <si>
    <t>Bob Metternich</t>
  </si>
  <si>
    <t>06-28881687</t>
  </si>
  <si>
    <t>053-4760897</t>
  </si>
  <si>
    <t>bobmetternich@hotmail.com</t>
  </si>
  <si>
    <t>Vastertlanden 10</t>
  </si>
  <si>
    <t>7542 LB</t>
  </si>
  <si>
    <t>Bob van Egmond</t>
  </si>
  <si>
    <t>06-50648852</t>
  </si>
  <si>
    <t>houtig@gmail.com</t>
  </si>
  <si>
    <t>de Fazant 67</t>
  </si>
  <si>
    <t>7609 BT</t>
  </si>
  <si>
    <t>Cecilio de la Horra Calomarde</t>
  </si>
  <si>
    <t>06-24234217</t>
  </si>
  <si>
    <t>Ceci@home.nl</t>
  </si>
  <si>
    <t>Dotterbloemstraat 108</t>
  </si>
  <si>
    <t>7531 TE</t>
  </si>
  <si>
    <t>Almelo</t>
  </si>
  <si>
    <t>Christian Ropertz</t>
  </si>
  <si>
    <t>06-27650880</t>
  </si>
  <si>
    <t>0534765483</t>
  </si>
  <si>
    <t>C.ropertz@xs4all.nl</t>
  </si>
  <si>
    <t>Boskamphoek 22</t>
  </si>
  <si>
    <t>7546 DT</t>
  </si>
  <si>
    <t>Daan Spoelstra</t>
  </si>
  <si>
    <t>06-17953062</t>
  </si>
  <si>
    <t>D.spoelstra@hotmail.com</t>
  </si>
  <si>
    <t>Ans van de Berglaan 22</t>
  </si>
  <si>
    <t>7545 RV</t>
  </si>
  <si>
    <t>Dennis Rouwmaat</t>
  </si>
  <si>
    <t>06-48154332</t>
  </si>
  <si>
    <t>l-fish@hotmail.com</t>
  </si>
  <si>
    <t>Assinklanden 137</t>
  </si>
  <si>
    <t>7542 BC</t>
  </si>
  <si>
    <t>Dennis van 't Ende</t>
  </si>
  <si>
    <t>06-41858687</t>
  </si>
  <si>
    <t>vantendedennis@hotmail.com</t>
  </si>
  <si>
    <t>Wilhelminastraat 7-29</t>
  </si>
  <si>
    <t>7511 DM</t>
  </si>
  <si>
    <t>Dominique David</t>
  </si>
  <si>
    <t>06-38204369</t>
  </si>
  <si>
    <t>053-4781671</t>
  </si>
  <si>
    <t>Zeelanstraat 19</t>
  </si>
  <si>
    <t>7543 VA</t>
  </si>
  <si>
    <t>Eline Weusten</t>
  </si>
  <si>
    <t>06-26949453</t>
  </si>
  <si>
    <t>Eline_mij@hotmail.com</t>
  </si>
  <si>
    <t>Korte Hengelosestraat 21</t>
  </si>
  <si>
    <t>Elko Gollenbeek</t>
  </si>
  <si>
    <t>06-52680160</t>
  </si>
  <si>
    <t>053-4280188</t>
  </si>
  <si>
    <t>elkogollenbeek@hotmail.com</t>
  </si>
  <si>
    <t>Veldhaarweg 106</t>
  </si>
  <si>
    <t>7546 RK</t>
  </si>
  <si>
    <t>Ellen de Leeuw</t>
  </si>
  <si>
    <t>06-30011320</t>
  </si>
  <si>
    <t>ellen_deleeuw@hotmail.com</t>
  </si>
  <si>
    <t>Roomweg 40</t>
  </si>
  <si>
    <t>7523 BR</t>
  </si>
  <si>
    <t>Els de Koning</t>
  </si>
  <si>
    <t>06-45318786</t>
  </si>
  <si>
    <t>rebelsepels@hotmail.com</t>
  </si>
  <si>
    <t>Enrique Precensia Casterá</t>
  </si>
  <si>
    <t>06-30045272</t>
  </si>
  <si>
    <t>Emmastraat 210 114</t>
  </si>
  <si>
    <t>Ersin Mangan</t>
  </si>
  <si>
    <t>06-41959627</t>
  </si>
  <si>
    <t>mangano83@hotmail.com</t>
  </si>
  <si>
    <t>Poolmansweg 100</t>
  </si>
  <si>
    <t>7545 LT</t>
  </si>
  <si>
    <t>Ference Bekkema</t>
  </si>
  <si>
    <t>06-36447455</t>
  </si>
  <si>
    <t>FerenceBekkema@hotmail.com</t>
  </si>
  <si>
    <t>Akeleistraat 12</t>
  </si>
  <si>
    <t>7531 VD</t>
  </si>
  <si>
    <t>Freek Vrijman</t>
  </si>
  <si>
    <t>06-29567502</t>
  </si>
  <si>
    <t>053-4361278</t>
  </si>
  <si>
    <t>f_vrijman@msn.com</t>
  </si>
  <si>
    <t>Oldenzaalsestraat 272</t>
  </si>
  <si>
    <t>7523 AG</t>
  </si>
  <si>
    <t>Gryanne Stunnenberg</t>
  </si>
  <si>
    <t>gryannestunnenberglugies@hotmail.com</t>
  </si>
  <si>
    <t>J W Racerstraat 11</t>
  </si>
  <si>
    <t>7514 AV</t>
  </si>
  <si>
    <t>Guido Kok</t>
  </si>
  <si>
    <t>06-13688924</t>
  </si>
  <si>
    <t>Guidokok@gmail.com</t>
  </si>
  <si>
    <t>Haverstraatpassage 56</t>
  </si>
  <si>
    <t>7511 EX</t>
  </si>
  <si>
    <t>Gulsen Gervais</t>
  </si>
  <si>
    <t>06-47292300</t>
  </si>
  <si>
    <t>gulsengervais@hotmail.com</t>
  </si>
  <si>
    <t>Harmen van Brussel</t>
  </si>
  <si>
    <t>06-28431209</t>
  </si>
  <si>
    <t>harmenvanb@hotmail.com</t>
  </si>
  <si>
    <t>Henriette Kollenhof</t>
  </si>
  <si>
    <t>06-30565236</t>
  </si>
  <si>
    <t>kollenhof@hotmail.com</t>
  </si>
  <si>
    <t>Gelderlandstraat 21</t>
  </si>
  <si>
    <t>7543 WE</t>
  </si>
  <si>
    <t>Iris Bernhard</t>
  </si>
  <si>
    <t>06-20477788</t>
  </si>
  <si>
    <t>iris_bernhard@hotmail.com</t>
  </si>
  <si>
    <t>Tonsweg 21</t>
  </si>
  <si>
    <t>7582 HT</t>
  </si>
  <si>
    <t>Jack Roskam</t>
  </si>
  <si>
    <t>06-10638131</t>
  </si>
  <si>
    <t>jackroskam@hotmail.com</t>
  </si>
  <si>
    <t>Piksenbrink 239</t>
  </si>
  <si>
    <t>7544 BN</t>
  </si>
  <si>
    <t>Jan Pieter (JP)</t>
  </si>
  <si>
    <t>06-41813341</t>
  </si>
  <si>
    <t>allezjp@hotmail.com</t>
  </si>
  <si>
    <t>Noorderhagen 4</t>
  </si>
  <si>
    <t>7511 EL</t>
  </si>
  <si>
    <t>Joep Gengler</t>
  </si>
  <si>
    <t>06-30019108</t>
  </si>
  <si>
    <t>Joepgengler@hotmail.com</t>
  </si>
  <si>
    <t>Burgermeesteer Edo Bergsmalaan 24</t>
  </si>
  <si>
    <t>7524 Ad</t>
  </si>
  <si>
    <t>Joey Rixom</t>
  </si>
  <si>
    <t>06-14281039</t>
  </si>
  <si>
    <t>rixom@home.nl</t>
  </si>
  <si>
    <t>Louis v. Gasterenstraat 130</t>
  </si>
  <si>
    <t>7558 SM</t>
  </si>
  <si>
    <t>Jose van der Salm</t>
  </si>
  <si>
    <t>06-16628214</t>
  </si>
  <si>
    <t>Bunny_wegman@hotmail.com</t>
  </si>
  <si>
    <t>Ericahof 15</t>
  </si>
  <si>
    <t>7581 VZ</t>
  </si>
  <si>
    <t>Hengelo</t>
  </si>
  <si>
    <t>Justin Emot</t>
  </si>
  <si>
    <t>06-48637756</t>
  </si>
  <si>
    <t>justinemot@gmail.com</t>
  </si>
  <si>
    <t>Assinklanden 141</t>
  </si>
  <si>
    <t>7542 BD</t>
  </si>
  <si>
    <t>Losser</t>
  </si>
  <si>
    <t>Lisa Vos</t>
  </si>
  <si>
    <t>06-23931894</t>
  </si>
  <si>
    <t>053-4619343</t>
  </si>
  <si>
    <t>elisavos@hotmail.com</t>
  </si>
  <si>
    <t>Marcopolostraat 4</t>
  </si>
  <si>
    <t>7532 CL</t>
  </si>
  <si>
    <t>Lucas van den Burg</t>
  </si>
  <si>
    <t>06-22551811</t>
  </si>
  <si>
    <t>Lucasvd_b@hotmail.com</t>
  </si>
  <si>
    <t>Vuchtelanden 12</t>
  </si>
  <si>
    <t>7542 MD</t>
  </si>
  <si>
    <t>Maaike Bartels</t>
  </si>
  <si>
    <t>06-46432063</t>
  </si>
  <si>
    <t>maaike_b86@hotmail.com</t>
  </si>
  <si>
    <t>Goudsbloemstraat 49</t>
  </si>
  <si>
    <t>7531 DD</t>
  </si>
  <si>
    <t>Maarten Timmerman</t>
  </si>
  <si>
    <t>06-47012468</t>
  </si>
  <si>
    <t>stoel_paddo@hotmail.com</t>
  </si>
  <si>
    <t>Fazantstraat 303</t>
  </si>
  <si>
    <t>7523 DS</t>
  </si>
  <si>
    <t>Maik van Heerd</t>
  </si>
  <si>
    <t>06-28881071</t>
  </si>
  <si>
    <t>info@showshakers.nl</t>
  </si>
  <si>
    <t>Kortelandstraat 64</t>
  </si>
  <si>
    <t>7511 RW</t>
  </si>
  <si>
    <t>Mareen Sesink</t>
  </si>
  <si>
    <t>06-51724678</t>
  </si>
  <si>
    <t>mareensesink@hotmail.com</t>
  </si>
  <si>
    <t>Van Lochemstraat 2</t>
  </si>
  <si>
    <t>7511 EH</t>
  </si>
  <si>
    <t>Marieke Nusmeijer</t>
  </si>
  <si>
    <t>06-42074346</t>
  </si>
  <si>
    <t>053-4763211</t>
  </si>
  <si>
    <t>marnus_22@hotmail.com</t>
  </si>
  <si>
    <t>Keurslanden 17</t>
  </si>
  <si>
    <t>7542 HK</t>
  </si>
  <si>
    <t>Mark Durville</t>
  </si>
  <si>
    <t>06-18807400</t>
  </si>
  <si>
    <t>markdurville@hotmail.com</t>
  </si>
  <si>
    <t>Tusveldburg 43</t>
  </si>
  <si>
    <t>7511 LS</t>
  </si>
  <si>
    <t>Mark van den Brink</t>
  </si>
  <si>
    <t>06-41217774</t>
  </si>
  <si>
    <t>mark_vdbrink@hotmail.com</t>
  </si>
  <si>
    <t>Haaksbergerstraat 369</t>
  </si>
  <si>
    <t>7545 GK</t>
  </si>
  <si>
    <t>Mark van Doorn</t>
  </si>
  <si>
    <t>06-24643834</t>
  </si>
  <si>
    <t>trade_mark18@hotmail.com</t>
  </si>
  <si>
    <t>Michael Popa</t>
  </si>
  <si>
    <t>06-12990933</t>
  </si>
  <si>
    <t>Myscoi@gmail.com</t>
  </si>
  <si>
    <t>Oude Deldenerweg 233</t>
  </si>
  <si>
    <t>7548 PM</t>
  </si>
  <si>
    <t>Boekelo</t>
  </si>
  <si>
    <t>Mick de Boer</t>
  </si>
  <si>
    <t>06-18436442</t>
  </si>
  <si>
    <t>053-4766181</t>
  </si>
  <si>
    <t>MC_de_boer@hotmail.com</t>
  </si>
  <si>
    <t>Het Stroink 86</t>
  </si>
  <si>
    <t>7542 GT</t>
  </si>
  <si>
    <t>Mike Beisser</t>
  </si>
  <si>
    <t>06-12954630</t>
  </si>
  <si>
    <t>053-4777803</t>
  </si>
  <si>
    <t>m.beisser@home.nl</t>
  </si>
  <si>
    <t>Gaffelhoek 67</t>
  </si>
  <si>
    <t>7546 MT</t>
  </si>
  <si>
    <t>Mike Borcheld</t>
  </si>
  <si>
    <t>06-14217373</t>
  </si>
  <si>
    <t>mike.b@planet.nl</t>
  </si>
  <si>
    <t>Dahliastraat 124</t>
  </si>
  <si>
    <t>7531 DN</t>
  </si>
  <si>
    <t>Miranda Rozeboom</t>
  </si>
  <si>
    <t>06-40282500</t>
  </si>
  <si>
    <t>mh_rozeboom@hotmail.com</t>
  </si>
  <si>
    <t>P.A. van Deldenstraat 52</t>
  </si>
  <si>
    <t>7523 HG</t>
  </si>
  <si>
    <t>Monique Stegehuis</t>
  </si>
  <si>
    <t>06-24865803</t>
  </si>
  <si>
    <t>m_stegehuis@hotmail.com</t>
  </si>
  <si>
    <t>Nassaustraat 41</t>
  </si>
  <si>
    <t>7513BV</t>
  </si>
  <si>
    <t>Myrthe Boes</t>
  </si>
  <si>
    <t>06-20368544</t>
  </si>
  <si>
    <t>053-4300850</t>
  </si>
  <si>
    <t>myrtheboes@hotmail.com</t>
  </si>
  <si>
    <t>Oldenzaalsestraat 300</t>
  </si>
  <si>
    <t>7523 AH</t>
  </si>
  <si>
    <t>Nico Nijenhuis</t>
  </si>
  <si>
    <t>06-42119163</t>
  </si>
  <si>
    <t>n.nijenhuis@fubar.nl</t>
  </si>
  <si>
    <t>De Klomp 107a</t>
  </si>
  <si>
    <t>7511 DH</t>
  </si>
  <si>
    <t>Niek van Dalen</t>
  </si>
  <si>
    <t>06-22988997</t>
  </si>
  <si>
    <t>NiekvDalen@hotmail.com</t>
  </si>
  <si>
    <t>Harplaan 37</t>
  </si>
  <si>
    <t>7577 LP</t>
  </si>
  <si>
    <t>Oldenzaal</t>
  </si>
  <si>
    <t>Ninja Wever</t>
  </si>
  <si>
    <t>06-10423049</t>
  </si>
  <si>
    <t>zwever84@hotmail.com</t>
  </si>
  <si>
    <t>Van Lochemstraat  5-12</t>
  </si>
  <si>
    <t>7511 EG</t>
  </si>
  <si>
    <t>Pablo Saez Peris</t>
  </si>
  <si>
    <t>06-19327450</t>
  </si>
  <si>
    <t>Pablo_snop@hotmail.com</t>
  </si>
  <si>
    <t>Emmastraat 210-715</t>
  </si>
  <si>
    <t>Pascal Blikman</t>
  </si>
  <si>
    <t>06-41147440</t>
  </si>
  <si>
    <t>nevada_b@hotmail.com</t>
  </si>
  <si>
    <t>Plein West Indie 25</t>
  </si>
  <si>
    <t>7521 VD</t>
  </si>
  <si>
    <t>Paul Meis</t>
  </si>
  <si>
    <t>06-25062423</t>
  </si>
  <si>
    <t>paul@ilyas-beheer.nl</t>
  </si>
  <si>
    <t>Hescheweg 97</t>
  </si>
  <si>
    <t>5342 CG</t>
  </si>
  <si>
    <t>Oss</t>
  </si>
  <si>
    <t>Peter Boes</t>
  </si>
  <si>
    <t>06-18253224</t>
  </si>
  <si>
    <t>ciaopeter@hotmail.com</t>
  </si>
  <si>
    <t>Peter Grunder</t>
  </si>
  <si>
    <t>06-15110187</t>
  </si>
  <si>
    <t>rhorstman@home.nl</t>
  </si>
  <si>
    <t>Richtersweg 114</t>
  </si>
  <si>
    <t>7521 BZ</t>
  </si>
  <si>
    <t>Pim Naafs</t>
  </si>
  <si>
    <t>06-14711410</t>
  </si>
  <si>
    <t>Pim_de_piguin@hotmail.com</t>
  </si>
  <si>
    <t>Pouwel Kuiper</t>
  </si>
  <si>
    <t>06-28794470</t>
  </si>
  <si>
    <t>0545-431677</t>
  </si>
  <si>
    <t>phkuiper@hotmail.com</t>
  </si>
  <si>
    <t>Piksenbrink 273</t>
  </si>
  <si>
    <t>7544 BP</t>
  </si>
  <si>
    <t>Rico Hanterink</t>
  </si>
  <si>
    <t>06-24663700</t>
  </si>
  <si>
    <t>Rico_hanterink@hotmail.com</t>
  </si>
  <si>
    <t>Stanleystraat 11</t>
  </si>
  <si>
    <t>7532 CM</t>
  </si>
  <si>
    <t>Rick ter Weele</t>
  </si>
  <si>
    <t>06-14609430</t>
  </si>
  <si>
    <t>rickterweele@hotmail.com</t>
  </si>
  <si>
    <t>Eburonestraat 104</t>
  </si>
  <si>
    <t>7312 JT</t>
  </si>
  <si>
    <t>Apeldoorn</t>
  </si>
  <si>
    <t>Robert Verbeek</t>
  </si>
  <si>
    <t>06-42123636</t>
  </si>
  <si>
    <t>053-4767265</t>
  </si>
  <si>
    <t>robertverbeek1@hotmail.com</t>
  </si>
  <si>
    <t>Willinklanden 32</t>
  </si>
  <si>
    <t>7572 XA</t>
  </si>
  <si>
    <t>Batiste Mertens</t>
  </si>
  <si>
    <t>06-44023229</t>
  </si>
  <si>
    <t>Ba10T@hotmail.com</t>
  </si>
  <si>
    <t>Zonstraat 75</t>
  </si>
  <si>
    <t>7521 HE</t>
  </si>
  <si>
    <t>Robin Maessen (Robinho)</t>
  </si>
  <si>
    <t>06-11193797</t>
  </si>
  <si>
    <t>Robinho_Tukker@hotmail.com</t>
  </si>
  <si>
    <t>Beatrixstraat 122</t>
  </si>
  <si>
    <t>7511 KT</t>
  </si>
  <si>
    <t>Robin Hesselink (Hessel)</t>
  </si>
  <si>
    <t>06-46471252</t>
  </si>
  <si>
    <t>RobinHesselink688@hotmail.com</t>
  </si>
  <si>
    <t>Crocusstraat 6</t>
  </si>
  <si>
    <t>7531 CZ</t>
  </si>
  <si>
    <t>Roel Bakker</t>
  </si>
  <si>
    <t>06-33724080</t>
  </si>
  <si>
    <t>Roel_Bakker2@hotmail.com</t>
  </si>
  <si>
    <t xml:space="preserve">
Calslaan 8 kamer 063</t>
  </si>
  <si>
    <t>7522 MA</t>
  </si>
  <si>
    <t>Rogier Hoff</t>
  </si>
  <si>
    <t>06-41190733</t>
  </si>
  <si>
    <t>r_hoff@hotmail.com</t>
  </si>
  <si>
    <t>Hoogstraat 105</t>
  </si>
  <si>
    <t>7512GW</t>
  </si>
  <si>
    <t>Hans Penders</t>
  </si>
  <si>
    <t>06-28155134</t>
  </si>
  <si>
    <t>Penderdude@gmail.com</t>
  </si>
  <si>
    <t>Oostveenweg 80</t>
  </si>
  <si>
    <t>7533 VW</t>
  </si>
  <si>
    <t>Roy Hinders</t>
  </si>
  <si>
    <t>06-46036576</t>
  </si>
  <si>
    <t>royhinders@msn.com</t>
  </si>
  <si>
    <t>Zuiderhagen</t>
  </si>
  <si>
    <t>7511 GK</t>
  </si>
  <si>
    <t>Ruben Kuijper</t>
  </si>
  <si>
    <t>06-55713816</t>
  </si>
  <si>
    <t>053-4782358</t>
  </si>
  <si>
    <t>Rubenkuijper@hotmail.com</t>
  </si>
  <si>
    <t>Welborchlanden 9</t>
  </si>
  <si>
    <t>7542 XH</t>
  </si>
  <si>
    <t>Samira van den Berg</t>
  </si>
  <si>
    <t>06-28236469</t>
  </si>
  <si>
    <t>samvandenberg2702@hotmail.com</t>
  </si>
  <si>
    <t>Kottendijk 10</t>
  </si>
  <si>
    <t>7514 BA</t>
  </si>
  <si>
    <t>Sander Scheperman</t>
  </si>
  <si>
    <t>06-41712473</t>
  </si>
  <si>
    <t>sander@scheperman.nl</t>
  </si>
  <si>
    <t>Schoutenstraat 20</t>
  </si>
  <si>
    <t>7451 AS</t>
  </si>
  <si>
    <t>Holten</t>
  </si>
  <si>
    <t>Selma Everaars</t>
  </si>
  <si>
    <t>06-47687245</t>
  </si>
  <si>
    <t>selma_everaars@hotmail.com</t>
  </si>
  <si>
    <t>Anna Solen Westling</t>
  </si>
  <si>
    <t>06-15851210</t>
  </si>
  <si>
    <t>Ankan_00@hotmail.com</t>
  </si>
  <si>
    <t>Wiefkerweg 14</t>
  </si>
  <si>
    <t>7524 PX</t>
  </si>
  <si>
    <t>Sjors van de Kerkhof</t>
  </si>
  <si>
    <t>06-41439426</t>
  </si>
  <si>
    <t>sjorsvandekerkhof@hotmail.com</t>
  </si>
  <si>
    <t>Jacobsrietweg 180</t>
  </si>
  <si>
    <t>7546 RG</t>
  </si>
  <si>
    <t>Sophie Hannink</t>
  </si>
  <si>
    <t>06-13085690</t>
  </si>
  <si>
    <t>Sophie_Hannink@live.nl</t>
  </si>
  <si>
    <t>Weerninklanden 13</t>
  </si>
  <si>
    <t>7542 SB</t>
  </si>
  <si>
    <t>Steven Eggers</t>
  </si>
  <si>
    <t>06-43274763</t>
  </si>
  <si>
    <t>steveneggers@hotmail.com</t>
  </si>
  <si>
    <t>Lintveldebrink 578</t>
  </si>
  <si>
    <t>7544 KW</t>
  </si>
  <si>
    <t>Thomas Drijfhout</t>
  </si>
  <si>
    <t>06-43008655</t>
  </si>
  <si>
    <t>053-4360519</t>
  </si>
  <si>
    <t>thomasz@planet.nl</t>
  </si>
  <si>
    <t>Gr. V. Prinstererlaan 37</t>
  </si>
  <si>
    <t>7521 AX</t>
  </si>
  <si>
    <t>Thys de Jong</t>
  </si>
  <si>
    <t>06-42295261</t>
  </si>
  <si>
    <t>t.dejong@student.utwente.nl</t>
  </si>
  <si>
    <t>Campuslaan 65-312</t>
  </si>
  <si>
    <t>7522 NK</t>
  </si>
  <si>
    <t>Tim Boers</t>
  </si>
  <si>
    <t>06-22445834</t>
  </si>
  <si>
    <t>053-4323556</t>
  </si>
  <si>
    <t>timboers@hotmail.com</t>
  </si>
  <si>
    <t>Janninksweg 76</t>
  </si>
  <si>
    <t>7513 DM</t>
  </si>
  <si>
    <t>Tim de Winter</t>
  </si>
  <si>
    <t>06-41169891</t>
  </si>
  <si>
    <t>timmydewinter@hotmail.com</t>
  </si>
  <si>
    <t>Hofstraat 37</t>
  </si>
  <si>
    <t>Tim Huizenga</t>
  </si>
  <si>
    <t>06-14292383</t>
  </si>
  <si>
    <t>053-4306098</t>
  </si>
  <si>
    <t>th_sjikkefrits@hotmail.com</t>
  </si>
  <si>
    <t>J.P.Swelinckstraat 50</t>
  </si>
  <si>
    <t>7512 DB</t>
  </si>
  <si>
    <t>Tim Oosterveld</t>
  </si>
  <si>
    <t>06-20169485</t>
  </si>
  <si>
    <t>timoosterveld@hotmail.com</t>
  </si>
  <si>
    <t>Cromhoffsbleekweg 40</t>
  </si>
  <si>
    <t>7513 EW</t>
  </si>
  <si>
    <t>Timo Achterhuis</t>
  </si>
  <si>
    <t>06-53222595</t>
  </si>
  <si>
    <t>0546-851613</t>
  </si>
  <si>
    <t>tja1980@hotmail.com</t>
  </si>
  <si>
    <t>De Taling 27</t>
  </si>
  <si>
    <t>7609 VA</t>
  </si>
  <si>
    <t>Tom Nieland (Carlos)</t>
  </si>
  <si>
    <t>06-17482903</t>
  </si>
  <si>
    <t>xblister@hotmail.com</t>
  </si>
  <si>
    <t>Kolmschotlanden 178</t>
  </si>
  <si>
    <t>7542 GL</t>
  </si>
  <si>
    <t>Tom Pot (Elvis)</t>
  </si>
  <si>
    <t>06-52541412</t>
  </si>
  <si>
    <t>053-4336092</t>
  </si>
  <si>
    <t>Topolon@hotmail.com</t>
  </si>
  <si>
    <t>Jekerstraat 45</t>
  </si>
  <si>
    <t>7523 VN</t>
  </si>
  <si>
    <t>Tom Venema (Thomas)</t>
  </si>
  <si>
    <t>06-30382225</t>
  </si>
  <si>
    <t>Tvenema@gmail.com</t>
  </si>
  <si>
    <t>schoolstraat 21b</t>
  </si>
  <si>
    <t>7589 AR</t>
  </si>
  <si>
    <t>Vianne Koning</t>
  </si>
  <si>
    <t>06-38748275</t>
  </si>
  <si>
    <t>viannekoning@hotmail.com</t>
  </si>
  <si>
    <t>Dr. J. van Damstraat 136</t>
  </si>
  <si>
    <t>7523 XS</t>
  </si>
  <si>
    <t>Vincent Leatemia</t>
  </si>
  <si>
    <t>06-20509096</t>
  </si>
  <si>
    <t>053-4338130</t>
  </si>
  <si>
    <t>N3ptunes@gmail.com</t>
  </si>
  <si>
    <t>Spechtstraat 25</t>
  </si>
  <si>
    <t>7523 WJ</t>
  </si>
  <si>
    <t>Vincent van Doorn</t>
  </si>
  <si>
    <t>06-22292034</t>
  </si>
  <si>
    <t>053-4773531</t>
  </si>
  <si>
    <t>vincent_van_doorn@hotmail.com</t>
  </si>
  <si>
    <t>Kruiseltlanden 36</t>
  </si>
  <si>
    <t>7542 HA</t>
  </si>
  <si>
    <t>Wesley Pendjol</t>
  </si>
  <si>
    <t>06-30901372</t>
  </si>
  <si>
    <t>053-4772501</t>
  </si>
  <si>
    <t>beckham289@hotmail.com</t>
  </si>
  <si>
    <t>Wieke Keizers</t>
  </si>
  <si>
    <t>06-28307400</t>
  </si>
  <si>
    <t>053-4350397</t>
  </si>
  <si>
    <t>wiekekeizers@hotmail.com</t>
  </si>
  <si>
    <t>Hengelosestraat 250</t>
  </si>
  <si>
    <t>7521 AL</t>
  </si>
  <si>
    <t>Wolter Comello</t>
  </si>
  <si>
    <t>06-25270078,</t>
  </si>
  <si>
    <t>Woltercomello@hotmail.com</t>
  </si>
  <si>
    <t>Jan Wiegerstraat 31</t>
  </si>
  <si>
    <t>7556 EJ</t>
  </si>
  <si>
    <t>Thys Ijdens</t>
  </si>
  <si>
    <t>06-42092969</t>
  </si>
  <si>
    <t>Stadsgravenstraat 44B</t>
  </si>
  <si>
    <t>7511 ES</t>
  </si>
  <si>
    <t>Bruno</t>
  </si>
  <si>
    <t>Björn Matz</t>
  </si>
  <si>
    <t>Bjorn_matz@hotmail.com</t>
  </si>
  <si>
    <t>Rondostraat 62</t>
  </si>
  <si>
    <t>7534 GJ</t>
  </si>
  <si>
    <t>06-41814648</t>
  </si>
  <si>
    <t>brunodevlaming@live.nl</t>
  </si>
  <si>
    <t>Billitonstraat 25</t>
  </si>
  <si>
    <t>7512 BT</t>
  </si>
  <si>
    <t>Bruno de Vlaming</t>
  </si>
  <si>
    <t>06-49665186</t>
  </si>
  <si>
    <t>Tom Hoffmeijer</t>
  </si>
  <si>
    <t>06-51756558</t>
  </si>
  <si>
    <t>Tom.Hoffmeijer@gmail.com</t>
  </si>
  <si>
    <t>Marijkestraat 39</t>
  </si>
  <si>
    <t>7491 XH</t>
  </si>
  <si>
    <t>Delden</t>
  </si>
  <si>
    <t>Barhoofden</t>
  </si>
  <si>
    <t>Rowan de Haan</t>
  </si>
  <si>
    <t>06-51080677</t>
  </si>
  <si>
    <t>xrowan@hotmail.com</t>
  </si>
  <si>
    <t>Lipperkerkstraat 238a</t>
  </si>
  <si>
    <t>7533 AJ</t>
  </si>
  <si>
    <t>Bar:</t>
  </si>
  <si>
    <t>Ober:</t>
  </si>
  <si>
    <t>Gard.</t>
  </si>
  <si>
    <t>06-49759227</t>
  </si>
  <si>
    <t>Veertje89@live.nl</t>
  </si>
  <si>
    <t>Nieuw!!</t>
  </si>
  <si>
    <t>Brit Moritz</t>
  </si>
  <si>
    <t>06-36140690</t>
  </si>
  <si>
    <t>Brit_moritz@hotmail.com</t>
  </si>
  <si>
    <t>06-57595541</t>
  </si>
  <si>
    <t>Eline_donkers@hotmail.com</t>
  </si>
  <si>
    <t>Andy Semple</t>
  </si>
  <si>
    <t>06-42347545</t>
  </si>
  <si>
    <t>Rapper_avs@live.nl</t>
  </si>
  <si>
    <t>Emmastraat 282</t>
  </si>
  <si>
    <t>7576 VJ</t>
  </si>
  <si>
    <t>06-15315362</t>
  </si>
  <si>
    <t>Tim_berk@hotmail.com</t>
  </si>
  <si>
    <t>Campuslaan 47-205</t>
  </si>
  <si>
    <t>7522 NG</t>
  </si>
  <si>
    <t>Sven Elias</t>
  </si>
  <si>
    <t>06-34787379</t>
  </si>
  <si>
    <t>sven@svenelias.nl</t>
  </si>
  <si>
    <t>Paulusmoreelsestraat 15-47</t>
  </si>
  <si>
    <t>7545 ZB</t>
  </si>
  <si>
    <t>Vera Ingenbleek</t>
  </si>
  <si>
    <t>Reservisten</t>
  </si>
  <si>
    <t>06-26218505</t>
  </si>
  <si>
    <t>Frank Pasman</t>
  </si>
  <si>
    <t>Santiago Carrillo Alvarez</t>
  </si>
  <si>
    <t>Steef Heijnen</t>
  </si>
  <si>
    <t>06-25446068</t>
  </si>
  <si>
    <t>06-19788972</t>
  </si>
  <si>
    <t>06-54236535</t>
  </si>
  <si>
    <t>fpasman@gmail.com</t>
  </si>
  <si>
    <t>Frederikastraat 21</t>
  </si>
  <si>
    <t>7543 CS</t>
  </si>
  <si>
    <t>Stefkemirakel@hotmail.com</t>
  </si>
  <si>
    <t>7511 Gn</t>
  </si>
  <si>
    <t>Europalaan 77-II</t>
  </si>
  <si>
    <t>7543 DD</t>
  </si>
  <si>
    <t>Ober kassa 2</t>
  </si>
  <si>
    <t>Ober kassa 4</t>
  </si>
  <si>
    <t>Garderobe 4</t>
  </si>
  <si>
    <t>06-53930884</t>
  </si>
  <si>
    <t>Diandra Burger</t>
  </si>
  <si>
    <t>06-18689538</t>
  </si>
  <si>
    <t>diandra_burger_@hotmail.com</t>
  </si>
  <si>
    <t>Lipperkerkstraat 57</t>
  </si>
  <si>
    <t>7511 CV</t>
  </si>
  <si>
    <t>Santiago Carillo Alvarez</t>
  </si>
  <si>
    <t>Aleks Kaspera</t>
  </si>
  <si>
    <t>06-81652922</t>
  </si>
  <si>
    <t>Lieke van Dijk</t>
  </si>
  <si>
    <t>06-51297779</t>
  </si>
  <si>
    <t>liekevd@hotmail.com</t>
  </si>
  <si>
    <t>Lasonderstraat 56</t>
  </si>
  <si>
    <t>7514 CJ</t>
  </si>
  <si>
    <t>Danielle Poel</t>
  </si>
  <si>
    <t>poeldanielle@hotmail.com</t>
  </si>
  <si>
    <t>Padangstraat 65</t>
  </si>
  <si>
    <t>keesposch@gmail.com</t>
  </si>
  <si>
    <t>DJ's</t>
  </si>
  <si>
    <t>Bedrijfsleiding</t>
  </si>
  <si>
    <t xml:space="preserve">Bar </t>
  </si>
  <si>
    <t>Ober / bar</t>
  </si>
  <si>
    <t>Garderobe / ober</t>
  </si>
  <si>
    <t>BH/TH</t>
  </si>
  <si>
    <t>Tijdelijk weg</t>
  </si>
  <si>
    <t>Roos Bergsma</t>
  </si>
  <si>
    <t>06-52661098</t>
  </si>
  <si>
    <t>053-4320561</t>
  </si>
  <si>
    <t>a.kaspera@gmail.com</t>
  </si>
  <si>
    <t>Hofstedehoekweg 16</t>
  </si>
  <si>
    <t>7535 DA</t>
  </si>
  <si>
    <t>Giovani Ramazan</t>
  </si>
  <si>
    <t>06-24691481</t>
  </si>
  <si>
    <t>pacheko_ramazan@hotmail.com</t>
  </si>
  <si>
    <t>Emmastraat 210-2503</t>
  </si>
  <si>
    <t>Paul Abrahams</t>
  </si>
  <si>
    <t>06-20539447</t>
  </si>
  <si>
    <t>paulbizkit26@hotmail.com</t>
  </si>
  <si>
    <t>Op de Wal 5</t>
  </si>
  <si>
    <t>7511 NT</t>
  </si>
  <si>
    <t>Stephan Kuiper</t>
  </si>
  <si>
    <t>Deurningerstraat 136-14</t>
  </si>
  <si>
    <t>7522 CG</t>
  </si>
  <si>
    <t>06-13896319</t>
  </si>
  <si>
    <t>Albert Cuyplaan 71</t>
  </si>
  <si>
    <t>7482 JD</t>
  </si>
  <si>
    <t>Kelly Bekhuis</t>
  </si>
  <si>
    <t>bekhuiskelly@hotmail.com</t>
  </si>
  <si>
    <t>Pollenbrink 30</t>
  </si>
  <si>
    <t>7544 AN</t>
  </si>
  <si>
    <t>Stephan212@hotmail.com</t>
  </si>
  <si>
    <t>Erik Drost</t>
  </si>
  <si>
    <t>06-51247335</t>
  </si>
  <si>
    <t>erikdrost2210@hotmail.com</t>
  </si>
  <si>
    <t>Elke Hakkers</t>
  </si>
  <si>
    <t>06-30890280</t>
  </si>
  <si>
    <t>elkehakkers@hotmail.com</t>
  </si>
  <si>
    <t>Westwal 15a</t>
  </si>
  <si>
    <t>7631 BM</t>
  </si>
  <si>
    <t>Ootmarsum</t>
  </si>
  <si>
    <t>Rogene La Reina</t>
  </si>
  <si>
    <t>06-34485452</t>
  </si>
  <si>
    <t>rogene_@hotmail.com</t>
  </si>
  <si>
    <t>Calslaan 60-3</t>
  </si>
  <si>
    <t>7522 MG</t>
  </si>
  <si>
    <t>Caroline den Haring</t>
  </si>
  <si>
    <t>06-41569360</t>
  </si>
  <si>
    <t>carow@live.nl</t>
  </si>
  <si>
    <t>Burg. Edo Bergsmalaan 80</t>
  </si>
  <si>
    <t xml:space="preserve">7512 AC </t>
  </si>
  <si>
    <t>Yort Louwers</t>
  </si>
  <si>
    <t>06-27627876</t>
  </si>
  <si>
    <t>ylouwers@gmail.com</t>
  </si>
  <si>
    <t>Witbreursweg 389-211</t>
  </si>
  <si>
    <t>7522 ZA</t>
  </si>
  <si>
    <t>Coen Koop</t>
  </si>
  <si>
    <t>06-48151915</t>
  </si>
  <si>
    <t>mail@coenkoop.com</t>
  </si>
  <si>
    <t>De klomp 123a</t>
  </si>
  <si>
    <t>Kadir</t>
  </si>
  <si>
    <t>Kadir Ucuncu</t>
  </si>
  <si>
    <t>Oostburgweg 38-A</t>
  </si>
  <si>
    <t>7533 BC</t>
  </si>
  <si>
    <t>Willem de Clerqstraat 25</t>
  </si>
  <si>
    <t>7545 VA</t>
  </si>
  <si>
    <t>Jeff Pruim</t>
  </si>
  <si>
    <t>06-18452350</t>
  </si>
  <si>
    <t>Frederikastraat 45</t>
  </si>
  <si>
    <t>Ruud Mos</t>
  </si>
  <si>
    <t>06-31496206</t>
  </si>
  <si>
    <t>06-53919285</t>
  </si>
  <si>
    <t>074-2668404</t>
  </si>
  <si>
    <t>ruudmos@live.nl</t>
  </si>
  <si>
    <t>Dunantstraat 22</t>
  </si>
  <si>
    <t>7622 LU</t>
  </si>
  <si>
    <t>Borne</t>
  </si>
  <si>
    <t>Evan Milacic</t>
  </si>
  <si>
    <t>06-36404417</t>
  </si>
  <si>
    <t>evan.milacic@hotmail.com</t>
  </si>
  <si>
    <t>Hengelosestraat 315</t>
  </si>
  <si>
    <t>7521 AD</t>
  </si>
  <si>
    <t>Thom</t>
  </si>
  <si>
    <t>Thom de Lange</t>
  </si>
  <si>
    <t>06-51191669</t>
  </si>
  <si>
    <t>sjefke_pruim@hotmail.com</t>
  </si>
  <si>
    <t>Spechtstraat 59</t>
  </si>
  <si>
    <t>D.pendjol@gmail.com</t>
  </si>
  <si>
    <t>roos_bergsma@hotmail.com</t>
  </si>
  <si>
    <t>Joshua (eerder af)</t>
  </si>
  <si>
    <t>Mark Rijlaarsdam</t>
  </si>
  <si>
    <t>markrijlaarsdam@hotmail.com</t>
  </si>
  <si>
    <t>Ober Vlonder</t>
  </si>
  <si>
    <t>Remco Katz</t>
  </si>
  <si>
    <t>06-21541430</t>
  </si>
  <si>
    <t>remcokatz88@gmail.com</t>
  </si>
  <si>
    <t>Kristina Schmidt</t>
  </si>
  <si>
    <t>06-26282035</t>
  </si>
  <si>
    <t>hexe-kristina@web.de</t>
  </si>
  <si>
    <t>Veldkampstraat 19</t>
  </si>
  <si>
    <t>7513 ZA</t>
  </si>
  <si>
    <t>nino@aspenvalley.nl</t>
  </si>
  <si>
    <t>06-11928498</t>
  </si>
  <si>
    <t>Ramona</t>
  </si>
  <si>
    <t>Ramona Stellmach</t>
  </si>
  <si>
    <t xml:space="preserve">Cecilio de la Horra </t>
  </si>
  <si>
    <t>Tim Berk</t>
  </si>
  <si>
    <t>06-81612578</t>
  </si>
  <si>
    <t>cdlhc@hotmail.com</t>
  </si>
  <si>
    <t>Pijlhuisstraat 36</t>
  </si>
  <si>
    <t>7531 KG</t>
  </si>
  <si>
    <t>Zoey Lutterman</t>
  </si>
  <si>
    <t>06-57142439</t>
  </si>
  <si>
    <t>the-zoey@hotmail.com</t>
  </si>
  <si>
    <t>Ribbeltsweg 8</t>
  </si>
  <si>
    <t>7514 EJ</t>
  </si>
  <si>
    <t>Sjoerd Niemeijer</t>
  </si>
  <si>
    <t>06-16036512</t>
  </si>
  <si>
    <t>sjoerd.niemeijer@gmail.com</t>
  </si>
  <si>
    <t>Op de Wal 12</t>
  </si>
  <si>
    <t>7511 NS</t>
  </si>
  <si>
    <t>Ingmar</t>
  </si>
  <si>
    <t>DATUM / DAG</t>
  </si>
  <si>
    <t>06-49665611</t>
  </si>
  <si>
    <t>06-23288763</t>
  </si>
  <si>
    <t>guinea32@live.nl</t>
  </si>
  <si>
    <t>nieuw!</t>
  </si>
  <si>
    <t>Leandro Wolf</t>
  </si>
  <si>
    <t>06-33925689</t>
  </si>
  <si>
    <t>sabajowolf@hotmail.com</t>
  </si>
  <si>
    <t>7513 BK</t>
  </si>
  <si>
    <t>06-11733637</t>
  </si>
  <si>
    <t>Dustin</t>
  </si>
  <si>
    <t>Dustin Balentina</t>
  </si>
  <si>
    <t>06-83179147</t>
  </si>
  <si>
    <t>dustinbalentina@gmail.com</t>
  </si>
  <si>
    <t>santiagocarrilloalvarez@gmail.com</t>
  </si>
  <si>
    <t>Eline Donkers</t>
  </si>
  <si>
    <t>Van der Capellenstraat 31</t>
  </si>
  <si>
    <t>7514 AW</t>
  </si>
  <si>
    <t>ensingpatrick@hotmail.com</t>
  </si>
  <si>
    <t>Jupiterstraat 6</t>
  </si>
  <si>
    <t>7521 JM</t>
  </si>
  <si>
    <t>Patrick</t>
  </si>
  <si>
    <t>Hezingenbrink 25-1</t>
  </si>
  <si>
    <t>7544 HG</t>
  </si>
  <si>
    <t>Joey</t>
  </si>
  <si>
    <t>06-52014619</t>
  </si>
  <si>
    <t>Joandry Palm</t>
  </si>
  <si>
    <t>06-41351407</t>
  </si>
  <si>
    <t>joandrypalm@live.com</t>
  </si>
  <si>
    <t>X</t>
  </si>
  <si>
    <t>t.m.ijdens@gmail.com</t>
  </si>
  <si>
    <t>Thijs Eissink</t>
  </si>
  <si>
    <t>06-43455168</t>
  </si>
  <si>
    <t>info@funkyd.nl</t>
  </si>
  <si>
    <t>Bleekstraat 21</t>
  </si>
  <si>
    <t>7571 CK</t>
  </si>
  <si>
    <t>delange.t.n@gmail.com</t>
  </si>
  <si>
    <t>Armands Svinsters</t>
  </si>
  <si>
    <t>06-39820352</t>
  </si>
  <si>
    <t>a.svinsters@gmail.com</t>
  </si>
  <si>
    <t>Oldenzaalsestraat 194</t>
  </si>
  <si>
    <t>7514 DV</t>
  </si>
  <si>
    <t>Joyce Teunissen</t>
  </si>
  <si>
    <t>06-13777464</t>
  </si>
  <si>
    <t>teunissenjoyce@gmail.com</t>
  </si>
  <si>
    <t>06-22511517</t>
  </si>
  <si>
    <t>jamiekouwenberg@live.nl</t>
  </si>
  <si>
    <t>Dr. Stamstraat 28</t>
  </si>
  <si>
    <t>7534 CM</t>
  </si>
  <si>
    <t>Jamie Kouwenberg</t>
  </si>
  <si>
    <t>Pim Adema</t>
  </si>
  <si>
    <t>06-21802630</t>
  </si>
  <si>
    <t>padema@gmail.com</t>
  </si>
  <si>
    <t>7511 JS</t>
  </si>
  <si>
    <t>06-19448426</t>
  </si>
  <si>
    <t>053-8513121</t>
  </si>
  <si>
    <t>Deurningerstraat 136-16</t>
  </si>
  <si>
    <t>Ramiro</t>
  </si>
  <si>
    <t>Ramiro Cathalina</t>
  </si>
  <si>
    <t>06-41840801</t>
  </si>
  <si>
    <t>sweet_joker01@hotmail.com</t>
  </si>
  <si>
    <t>Deurningerstraat 160-19</t>
  </si>
  <si>
    <t>7522 CH</t>
  </si>
  <si>
    <t>Korte Haaksbergerstraat 20</t>
  </si>
  <si>
    <t>Piero van Dijk</t>
  </si>
  <si>
    <t>06-21666277</t>
  </si>
  <si>
    <t>giampiero3@msn.com</t>
  </si>
  <si>
    <t>Ledalaan 1</t>
  </si>
  <si>
    <t>7534 HN</t>
  </si>
  <si>
    <t>Emma Rodenhuis</t>
  </si>
  <si>
    <t>Van Alphenstraat 9</t>
  </si>
  <si>
    <t>7514 DC</t>
  </si>
  <si>
    <t>enschede</t>
  </si>
  <si>
    <t>06-31958969</t>
  </si>
  <si>
    <t>emmarh@live.nl</t>
  </si>
  <si>
    <t>Emmastraat 210-205</t>
  </si>
  <si>
    <t>Emmastraat 210-535</t>
  </si>
  <si>
    <t>Pluimstraat 30</t>
  </si>
  <si>
    <t>7511 BV</t>
  </si>
  <si>
    <t>Potsweg 12</t>
  </si>
  <si>
    <t>7524 LA</t>
  </si>
  <si>
    <t>Oude Meulenhoek 86</t>
  </si>
  <si>
    <t>7546 EW</t>
  </si>
  <si>
    <t xml:space="preserve">BH  </t>
  </si>
  <si>
    <t>Nick Keur</t>
  </si>
  <si>
    <t>06-81547112</t>
  </si>
  <si>
    <t>keurnick@gmail.com</t>
  </si>
  <si>
    <t>arrangement</t>
  </si>
  <si>
    <t>Thijn Mertens</t>
  </si>
  <si>
    <t>06-41719556</t>
  </si>
  <si>
    <t>Vaarwerkhorst 37</t>
  </si>
  <si>
    <t>7531 HK</t>
  </si>
  <si>
    <t>Ariane</t>
  </si>
  <si>
    <t>Ariane Rasseck</t>
  </si>
  <si>
    <t>06-26439838</t>
  </si>
  <si>
    <t>ariane.rasseck@gmx.de</t>
  </si>
  <si>
    <t>Witbreuksweg 401-108</t>
  </si>
  <si>
    <t>BH</t>
  </si>
  <si>
    <t>NACHT</t>
  </si>
  <si>
    <t>Daan</t>
  </si>
  <si>
    <t>Daan Horenberg</t>
  </si>
  <si>
    <t>06-23508885</t>
  </si>
  <si>
    <t>daan.horenberg@hotmail.com</t>
  </si>
  <si>
    <t>Zuiderhagen 33</t>
  </si>
  <si>
    <t>7511 GJ</t>
  </si>
  <si>
    <t>thijn.mertens@gmail.com</t>
  </si>
  <si>
    <t>Gintare (Amber) Venclauskaite</t>
  </si>
  <si>
    <t>06-87383451</t>
  </si>
  <si>
    <t>gintvenc@gmail.com</t>
  </si>
  <si>
    <t>Wooldriksweg 24</t>
  </si>
  <si>
    <t>7512 AS</t>
  </si>
  <si>
    <t>nieuw!!!</t>
  </si>
  <si>
    <t>Erik (eerder af)</t>
  </si>
  <si>
    <t>Ingmar (eerder af)</t>
  </si>
  <si>
    <t>Ariane (eerder af)</t>
  </si>
  <si>
    <t>Hugo</t>
  </si>
  <si>
    <t>Paula (eerder af)</t>
  </si>
  <si>
    <t>Hugo Sautarel</t>
  </si>
  <si>
    <t>0033-611285380</t>
  </si>
  <si>
    <t>sautarel@aol.com</t>
  </si>
  <si>
    <t>Kortenaerstraat 6-15</t>
  </si>
  <si>
    <t>7513 AE</t>
  </si>
  <si>
    <t>ramonastellmach8@gmail.com</t>
  </si>
  <si>
    <t>06-16859719</t>
  </si>
  <si>
    <t>kadir@aspenvalley.nl</t>
  </si>
  <si>
    <t>Tusveldburg 3</t>
  </si>
  <si>
    <t>7511 LR</t>
  </si>
  <si>
    <t>Kadir/ Nino</t>
  </si>
  <si>
    <t>Pim</t>
  </si>
  <si>
    <t>Erik</t>
  </si>
  <si>
    <t>Personeelsvergadering</t>
  </si>
  <si>
    <t>Koffie</t>
  </si>
  <si>
    <t>Aanvang</t>
  </si>
  <si>
    <t>PAYDAY</t>
  </si>
  <si>
    <t>Danielle</t>
  </si>
  <si>
    <t>Paula Roza</t>
  </si>
  <si>
    <t>0654608365</t>
  </si>
  <si>
    <t>paularoza@hotmail.com</t>
  </si>
  <si>
    <t>Hasselobrink 1</t>
  </si>
  <si>
    <t>7544 GA</t>
  </si>
  <si>
    <t>Omar</t>
  </si>
  <si>
    <t>Omar Westmaas</t>
  </si>
  <si>
    <t>Week 48</t>
  </si>
  <si>
    <t>Cementi</t>
  </si>
  <si>
    <t>Ik hou van Holland Quiz</t>
  </si>
  <si>
    <t>19:00 - 21:00</t>
  </si>
  <si>
    <t>14 pers.</t>
  </si>
  <si>
    <t xml:space="preserve">Omar </t>
  </si>
  <si>
    <t>Elina</t>
  </si>
  <si>
    <t>Ramiro (eerder af)</t>
  </si>
  <si>
    <t>Elina Dikkeschei</t>
  </si>
  <si>
    <t>06-13586315</t>
  </si>
  <si>
    <t>elinadikkeschei@hotmail.com</t>
  </si>
  <si>
    <t>Poortbultenhoek 53</t>
  </si>
  <si>
    <t>7546 CT</t>
  </si>
  <si>
    <t>06-34022837</t>
  </si>
  <si>
    <t>omarwestmaas@gmail.com</t>
  </si>
  <si>
    <t>Oldenzaalsestraat 275 E</t>
  </si>
  <si>
    <t xml:space="preserve">7523 AD </t>
  </si>
  <si>
    <t>administratie@aspenvalley.nl</t>
  </si>
  <si>
    <t>Week 49</t>
  </si>
  <si>
    <t>Oxytoc</t>
  </si>
  <si>
    <t>NEON VALLEY</t>
  </si>
  <si>
    <t>Kadir/ Thom</t>
  </si>
  <si>
    <t>SINTERKLAAS (MET Z'N GROENE PIETEN)</t>
  </si>
  <si>
    <t>DAARNA: SINTERKLAAS!!</t>
  </si>
  <si>
    <t>Week 50</t>
  </si>
  <si>
    <t>Nino/ Kadir</t>
  </si>
  <si>
    <t>Romain</t>
  </si>
  <si>
    <t>Week 51</t>
  </si>
  <si>
    <t>LiNK</t>
  </si>
  <si>
    <t>Kadir/ Patrick</t>
  </si>
  <si>
    <t>Hysteria</t>
  </si>
  <si>
    <t>Romain Cheronnet</t>
  </si>
  <si>
    <t>0033-644278533</t>
  </si>
  <si>
    <t>romaincheronnet@orange.fr</t>
  </si>
  <si>
    <t>Santi (eerder af)</t>
  </si>
  <si>
    <t>Oxytoc: Sinterklaas</t>
  </si>
  <si>
    <t>Barmannen als Pieten</t>
  </si>
  <si>
    <t>Stefan</t>
  </si>
  <si>
    <t>Mark R</t>
  </si>
  <si>
    <t>Aydin (eerder af)</t>
  </si>
  <si>
    <t>Patrick (eerder af)</t>
  </si>
  <si>
    <t>Michel (eerder af)</t>
  </si>
  <si>
    <t>Aydin</t>
  </si>
</sst>
</file>

<file path=xl/styles.xml><?xml version="1.0" encoding="utf-8"?>
<styleSheet xmlns="http://schemas.openxmlformats.org/spreadsheetml/2006/main">
  <numFmts count="3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$-413]dd/mmm/yy;@"/>
    <numFmt numFmtId="181" formatCode="[$-413]d/mmm;@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[$€-2]\ #.##000_);[Red]\([$€-2]\ #.##000\)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6"/>
      <name val="Verdana"/>
      <family val="2"/>
    </font>
    <font>
      <b/>
      <sz val="6"/>
      <name val="Verdana"/>
      <family val="2"/>
    </font>
    <font>
      <sz val="6"/>
      <name val="Arial"/>
      <family val="2"/>
    </font>
    <font>
      <u val="single"/>
      <sz val="6"/>
      <color indexed="12"/>
      <name val="Verdana"/>
      <family val="2"/>
    </font>
    <font>
      <sz val="6"/>
      <color indexed="12"/>
      <name val="Verdana"/>
      <family val="2"/>
    </font>
    <font>
      <sz val="6"/>
      <color indexed="8"/>
      <name val="Arial"/>
      <family val="2"/>
    </font>
    <font>
      <i/>
      <sz val="6"/>
      <name val="Verdana"/>
      <family val="2"/>
    </font>
    <font>
      <u val="single"/>
      <sz val="6"/>
      <color indexed="12"/>
      <name val="Arial"/>
      <family val="2"/>
    </font>
    <font>
      <b/>
      <i/>
      <sz val="6"/>
      <name val="Verdana"/>
      <family val="2"/>
    </font>
    <font>
      <i/>
      <sz val="6"/>
      <name val="Arial"/>
      <family val="2"/>
    </font>
    <font>
      <sz val="6"/>
      <color indexed="12"/>
      <name val="Arial"/>
      <family val="2"/>
    </font>
    <font>
      <i/>
      <sz val="6"/>
      <color indexed="11"/>
      <name val="Verdana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5"/>
      <color indexed="10"/>
      <name val="Verdana"/>
      <family val="2"/>
    </font>
    <font>
      <sz val="4"/>
      <name val="Verdana"/>
      <family val="2"/>
    </font>
    <font>
      <b/>
      <sz val="4"/>
      <name val="Verdana"/>
      <family val="2"/>
    </font>
    <font>
      <sz val="6"/>
      <color indexed="8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b/>
      <sz val="10"/>
      <color indexed="48"/>
      <name val="Arial"/>
      <family val="2"/>
    </font>
    <font>
      <u val="single"/>
      <sz val="6"/>
      <name val="Arial"/>
      <family val="2"/>
    </font>
    <font>
      <b/>
      <sz val="10"/>
      <color indexed="15"/>
      <name val="Arial"/>
      <family val="2"/>
    </font>
    <font>
      <b/>
      <sz val="11"/>
      <name val="Arial"/>
      <family val="2"/>
    </font>
    <font>
      <b/>
      <sz val="10"/>
      <color indexed="40"/>
      <name val="Arial"/>
      <family val="2"/>
    </font>
    <font>
      <b/>
      <sz val="11"/>
      <color indexed="40"/>
      <name val="Arial"/>
      <family val="2"/>
    </font>
    <font>
      <b/>
      <sz val="11"/>
      <color indexed="10"/>
      <name val="Arial"/>
      <family val="2"/>
    </font>
    <font>
      <u val="single"/>
      <sz val="7"/>
      <color indexed="36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20"/>
      <color indexed="4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lightTrellis"/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3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0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3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20" fontId="0" fillId="0" borderId="12" xfId="0" applyNumberFormat="1" applyFont="1" applyFill="1" applyBorder="1" applyAlignment="1">
      <alignment horizontal="center"/>
    </xf>
    <xf numFmtId="20" fontId="0" fillId="0" borderId="13" xfId="0" applyNumberFormat="1" applyFont="1" applyFill="1" applyBorder="1" applyAlignment="1">
      <alignment horizontal="center"/>
    </xf>
    <xf numFmtId="20" fontId="0" fillId="0" borderId="14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27" fillId="0" borderId="15" xfId="0" applyNumberFormat="1" applyFont="1" applyBorder="1" applyAlignment="1">
      <alignment horizontal="right"/>
    </xf>
    <xf numFmtId="49" fontId="28" fillId="0" borderId="15" xfId="0" applyNumberFormat="1" applyFont="1" applyBorder="1" applyAlignment="1">
      <alignment/>
    </xf>
    <xf numFmtId="49" fontId="28" fillId="0" borderId="15" xfId="0" applyNumberFormat="1" applyFont="1" applyBorder="1" applyAlignment="1">
      <alignment horizontal="center"/>
    </xf>
    <xf numFmtId="180" fontId="28" fillId="0" borderId="15" xfId="0" applyNumberFormat="1" applyFont="1" applyBorder="1" applyAlignment="1">
      <alignment horizontal="left"/>
    </xf>
    <xf numFmtId="49" fontId="28" fillId="0" borderId="15" xfId="0" applyNumberFormat="1" applyFont="1" applyBorder="1" applyAlignment="1">
      <alignment horizontal="left"/>
    </xf>
    <xf numFmtId="181" fontId="29" fillId="0" borderId="15" xfId="0" applyNumberFormat="1" applyFont="1" applyBorder="1" applyAlignment="1">
      <alignment/>
    </xf>
    <xf numFmtId="1" fontId="29" fillId="0" borderId="15" xfId="0" applyNumberFormat="1" applyFont="1" applyBorder="1" applyAlignment="1">
      <alignment/>
    </xf>
    <xf numFmtId="2" fontId="29" fillId="0" borderId="15" xfId="0" applyNumberFormat="1" applyFont="1" applyBorder="1" applyAlignment="1">
      <alignment/>
    </xf>
    <xf numFmtId="2" fontId="29" fillId="0" borderId="15" xfId="0" applyNumberFormat="1" applyFont="1" applyBorder="1" applyAlignment="1">
      <alignment horizontal="center"/>
    </xf>
    <xf numFmtId="0" fontId="29" fillId="0" borderId="15" xfId="0" applyFont="1" applyBorder="1" applyAlignment="1">
      <alignment/>
    </xf>
    <xf numFmtId="0" fontId="29" fillId="0" borderId="0" xfId="0" applyFont="1" applyAlignment="1">
      <alignment/>
    </xf>
    <xf numFmtId="49" fontId="27" fillId="0" borderId="15" xfId="0" applyNumberFormat="1" applyFont="1" applyBorder="1" applyAlignment="1">
      <alignment/>
    </xf>
    <xf numFmtId="180" fontId="27" fillId="0" borderId="15" xfId="0" applyNumberFormat="1" applyFont="1" applyBorder="1" applyAlignment="1">
      <alignment horizontal="left"/>
    </xf>
    <xf numFmtId="49" fontId="27" fillId="0" borderId="15" xfId="0" applyNumberFormat="1" applyFont="1" applyBorder="1" applyAlignment="1">
      <alignment horizontal="left"/>
    </xf>
    <xf numFmtId="49" fontId="28" fillId="20" borderId="15" xfId="0" applyNumberFormat="1" applyFont="1" applyFill="1" applyBorder="1" applyAlignment="1">
      <alignment horizontal="right"/>
    </xf>
    <xf numFmtId="49" fontId="27" fillId="20" borderId="15" xfId="0" applyNumberFormat="1" applyFont="1" applyFill="1" applyBorder="1" applyAlignment="1">
      <alignment/>
    </xf>
    <xf numFmtId="49" fontId="27" fillId="20" borderId="15" xfId="0" applyNumberFormat="1" applyFont="1" applyFill="1" applyBorder="1" applyAlignment="1">
      <alignment horizontal="center"/>
    </xf>
    <xf numFmtId="49" fontId="28" fillId="20" borderId="15" xfId="0" applyNumberFormat="1" applyFont="1" applyFill="1" applyBorder="1" applyAlignment="1">
      <alignment horizontal="center"/>
    </xf>
    <xf numFmtId="49" fontId="30" fillId="20" borderId="15" xfId="44" applyNumberFormat="1" applyFont="1" applyFill="1" applyBorder="1" applyAlignment="1" applyProtection="1">
      <alignment/>
      <protection/>
    </xf>
    <xf numFmtId="180" fontId="27" fillId="20" borderId="15" xfId="0" applyNumberFormat="1" applyFont="1" applyFill="1" applyBorder="1" applyAlignment="1">
      <alignment horizontal="left"/>
    </xf>
    <xf numFmtId="49" fontId="27" fillId="20" borderId="15" xfId="0" applyNumberFormat="1" applyFont="1" applyFill="1" applyBorder="1" applyAlignment="1">
      <alignment horizontal="left"/>
    </xf>
    <xf numFmtId="181" fontId="27" fillId="20" borderId="15" xfId="0" applyNumberFormat="1" applyFont="1" applyFill="1" applyBorder="1" applyAlignment="1">
      <alignment horizontal="left"/>
    </xf>
    <xf numFmtId="180" fontId="27" fillId="20" borderId="15" xfId="0" applyNumberFormat="1" applyFont="1" applyFill="1" applyBorder="1" applyAlignment="1">
      <alignment horizontal="center"/>
    </xf>
    <xf numFmtId="49" fontId="28" fillId="0" borderId="15" xfId="0" applyNumberFormat="1" applyFont="1" applyBorder="1" applyAlignment="1">
      <alignment horizontal="right"/>
    </xf>
    <xf numFmtId="49" fontId="27" fillId="0" borderId="15" xfId="0" applyNumberFormat="1" applyFont="1" applyBorder="1" applyAlignment="1">
      <alignment horizontal="center"/>
    </xf>
    <xf numFmtId="49" fontId="30" fillId="0" borderId="15" xfId="44" applyNumberFormat="1" applyFont="1" applyBorder="1" applyAlignment="1" applyProtection="1">
      <alignment/>
      <protection/>
    </xf>
    <xf numFmtId="49" fontId="31" fillId="0" borderId="15" xfId="0" applyNumberFormat="1" applyFont="1" applyBorder="1" applyAlignment="1">
      <alignment/>
    </xf>
    <xf numFmtId="181" fontId="27" fillId="20" borderId="15" xfId="0" applyNumberFormat="1" applyFont="1" applyFill="1" applyBorder="1" applyAlignment="1">
      <alignment horizontal="center"/>
    </xf>
    <xf numFmtId="49" fontId="28" fillId="0" borderId="15" xfId="0" applyNumberFormat="1" applyFont="1" applyFill="1" applyBorder="1" applyAlignment="1">
      <alignment horizontal="right"/>
    </xf>
    <xf numFmtId="0" fontId="27" fillId="0" borderId="15" xfId="0" applyFont="1" applyBorder="1" applyAlignment="1">
      <alignment/>
    </xf>
    <xf numFmtId="49" fontId="27" fillId="0" borderId="15" xfId="0" applyNumberFormat="1" applyFont="1" applyFill="1" applyBorder="1" applyAlignment="1">
      <alignment horizontal="center"/>
    </xf>
    <xf numFmtId="49" fontId="30" fillId="0" borderId="15" xfId="44" applyNumberFormat="1" applyFont="1" applyFill="1" applyBorder="1" applyAlignment="1" applyProtection="1">
      <alignment/>
      <protection/>
    </xf>
    <xf numFmtId="180" fontId="27" fillId="0" borderId="15" xfId="0" applyNumberFormat="1" applyFont="1" applyFill="1" applyBorder="1" applyAlignment="1">
      <alignment horizontal="left"/>
    </xf>
    <xf numFmtId="49" fontId="27" fillId="0" borderId="15" xfId="0" applyNumberFormat="1" applyFont="1" applyFill="1" applyBorder="1" applyAlignment="1">
      <alignment/>
    </xf>
    <xf numFmtId="49" fontId="27" fillId="0" borderId="15" xfId="0" applyNumberFormat="1" applyFont="1" applyFill="1" applyBorder="1" applyAlignment="1">
      <alignment horizontal="left"/>
    </xf>
    <xf numFmtId="181" fontId="32" fillId="0" borderId="15" xfId="0" applyNumberFormat="1" applyFont="1" applyBorder="1" applyAlignment="1">
      <alignment/>
    </xf>
    <xf numFmtId="1" fontId="32" fillId="0" borderId="15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/>
    </xf>
    <xf numFmtId="49" fontId="31" fillId="20" borderId="15" xfId="0" applyNumberFormat="1" applyFont="1" applyFill="1" applyBorder="1" applyAlignment="1">
      <alignment/>
    </xf>
    <xf numFmtId="49" fontId="33" fillId="0" borderId="15" xfId="0" applyNumberFormat="1" applyFont="1" applyBorder="1" applyAlignment="1">
      <alignment horizontal="right"/>
    </xf>
    <xf numFmtId="49" fontId="34" fillId="0" borderId="15" xfId="44" applyNumberFormat="1" applyFont="1" applyBorder="1" applyAlignment="1" applyProtection="1">
      <alignment/>
      <protection/>
    </xf>
    <xf numFmtId="49" fontId="35" fillId="0" borderId="15" xfId="0" applyNumberFormat="1" applyFont="1" applyFill="1" applyBorder="1" applyAlignment="1">
      <alignment horizontal="left"/>
    </xf>
    <xf numFmtId="0" fontId="27" fillId="0" borderId="15" xfId="0" applyFont="1" applyBorder="1" applyAlignment="1">
      <alignment horizontal="center"/>
    </xf>
    <xf numFmtId="0" fontId="30" fillId="0" borderId="15" xfId="44" applyFont="1" applyBorder="1" applyAlignment="1" applyProtection="1">
      <alignment/>
      <protection/>
    </xf>
    <xf numFmtId="0" fontId="36" fillId="0" borderId="15" xfId="0" applyFont="1" applyBorder="1" applyAlignment="1">
      <alignment horizontal="left"/>
    </xf>
    <xf numFmtId="49" fontId="27" fillId="24" borderId="15" xfId="0" applyNumberFormat="1" applyFont="1" applyFill="1" applyBorder="1" applyAlignment="1">
      <alignment/>
    </xf>
    <xf numFmtId="49" fontId="37" fillId="0" borderId="15" xfId="44" applyNumberFormat="1" applyFont="1" applyBorder="1" applyAlignment="1" applyProtection="1">
      <alignment/>
      <protection/>
    </xf>
    <xf numFmtId="49" fontId="33" fillId="0" borderId="15" xfId="0" applyNumberFormat="1" applyFont="1" applyBorder="1" applyAlignment="1">
      <alignment horizontal="left"/>
    </xf>
    <xf numFmtId="49" fontId="33" fillId="0" borderId="15" xfId="0" applyNumberFormat="1" applyFont="1" applyFill="1" applyBorder="1" applyAlignment="1">
      <alignment horizontal="left"/>
    </xf>
    <xf numFmtId="49" fontId="27" fillId="0" borderId="15" xfId="0" applyNumberFormat="1" applyFont="1" applyFill="1" applyBorder="1" applyAlignment="1">
      <alignment horizontal="right"/>
    </xf>
    <xf numFmtId="0" fontId="27" fillId="0" borderId="1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49" fontId="33" fillId="0" borderId="15" xfId="0" applyNumberFormat="1" applyFont="1" applyFill="1" applyBorder="1" applyAlignment="1">
      <alignment horizontal="right"/>
    </xf>
    <xf numFmtId="49" fontId="27" fillId="0" borderId="15" xfId="0" applyNumberFormat="1" applyFont="1" applyBorder="1" applyAlignment="1">
      <alignment wrapText="1"/>
    </xf>
    <xf numFmtId="49" fontId="34" fillId="0" borderId="15" xfId="44" applyNumberFormat="1" applyFont="1" applyFill="1" applyBorder="1" applyAlignment="1" applyProtection="1">
      <alignment/>
      <protection/>
    </xf>
    <xf numFmtId="49" fontId="27" fillId="0" borderId="15" xfId="0" applyNumberFormat="1" applyFont="1" applyFill="1" applyBorder="1" applyAlignment="1">
      <alignment wrapText="1"/>
    </xf>
    <xf numFmtId="49" fontId="27" fillId="20" borderId="15" xfId="0" applyNumberFormat="1" applyFont="1" applyFill="1" applyBorder="1" applyAlignment="1">
      <alignment horizontal="right"/>
    </xf>
    <xf numFmtId="49" fontId="34" fillId="20" borderId="15" xfId="44" applyNumberFormat="1" applyFont="1" applyFill="1" applyBorder="1" applyAlignment="1" applyProtection="1">
      <alignment/>
      <protection/>
    </xf>
    <xf numFmtId="49" fontId="27" fillId="24" borderId="15" xfId="0" applyNumberFormat="1" applyFont="1" applyFill="1" applyBorder="1" applyAlignment="1">
      <alignment horizontal="left"/>
    </xf>
    <xf numFmtId="0" fontId="33" fillId="0" borderId="15" xfId="0" applyFont="1" applyBorder="1" applyAlignment="1">
      <alignment horizontal="right"/>
    </xf>
    <xf numFmtId="49" fontId="38" fillId="0" borderId="15" xfId="0" applyNumberFormat="1" applyFont="1" applyFill="1" applyBorder="1" applyAlignment="1">
      <alignment horizontal="right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27" fillId="0" borderId="0" xfId="0" applyFont="1" applyAlignment="1">
      <alignment/>
    </xf>
    <xf numFmtId="180" fontId="29" fillId="0" borderId="0" xfId="0" applyNumberFormat="1" applyFont="1" applyAlignment="1">
      <alignment horizontal="left"/>
    </xf>
    <xf numFmtId="0" fontId="29" fillId="0" borderId="0" xfId="0" applyFont="1" applyAlignment="1">
      <alignment horizontal="left"/>
    </xf>
    <xf numFmtId="2" fontId="29" fillId="0" borderId="0" xfId="0" applyNumberFormat="1" applyFont="1" applyAlignment="1">
      <alignment/>
    </xf>
    <xf numFmtId="0" fontId="0" fillId="17" borderId="0" xfId="0" applyFill="1" applyAlignment="1">
      <alignment/>
    </xf>
    <xf numFmtId="0" fontId="0" fillId="0" borderId="16" xfId="0" applyBorder="1" applyAlignment="1">
      <alignment/>
    </xf>
    <xf numFmtId="0" fontId="0" fillId="25" borderId="0" xfId="0" applyFill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4" fillId="0" borderId="18" xfId="0" applyFont="1" applyBorder="1" applyAlignment="1">
      <alignment/>
    </xf>
    <xf numFmtId="0" fontId="0" fillId="0" borderId="17" xfId="0" applyFill="1" applyBorder="1" applyAlignment="1">
      <alignment horizontal="center"/>
    </xf>
    <xf numFmtId="49" fontId="8" fillId="24" borderId="15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/>
    </xf>
    <xf numFmtId="0" fontId="0" fillId="10" borderId="17" xfId="0" applyFill="1" applyBorder="1" applyAlignment="1">
      <alignment horizontal="center"/>
    </xf>
    <xf numFmtId="0" fontId="0" fillId="26" borderId="17" xfId="0" applyFill="1" applyBorder="1" applyAlignment="1">
      <alignment horizontal="center"/>
    </xf>
    <xf numFmtId="49" fontId="0" fillId="0" borderId="15" xfId="0" applyNumberFormat="1" applyFont="1" applyFill="1" applyBorder="1" applyAlignment="1">
      <alignment/>
    </xf>
    <xf numFmtId="49" fontId="8" fillId="24" borderId="16" xfId="0" applyNumberFormat="1" applyFont="1" applyFill="1" applyBorder="1" applyAlignment="1">
      <alignment/>
    </xf>
    <xf numFmtId="49" fontId="28" fillId="20" borderId="16" xfId="0" applyNumberFormat="1" applyFont="1" applyFill="1" applyBorder="1" applyAlignment="1">
      <alignment horizontal="right"/>
    </xf>
    <xf numFmtId="49" fontId="27" fillId="20" borderId="19" xfId="0" applyNumberFormat="1" applyFont="1" applyFill="1" applyBorder="1" applyAlignment="1">
      <alignment horizontal="right"/>
    </xf>
    <xf numFmtId="49" fontId="27" fillId="20" borderId="16" xfId="0" applyNumberFormat="1" applyFont="1" applyFill="1" applyBorder="1" applyAlignment="1">
      <alignment horizontal="center"/>
    </xf>
    <xf numFmtId="49" fontId="27" fillId="20" borderId="20" xfId="0" applyNumberFormat="1" applyFont="1" applyFill="1" applyBorder="1" applyAlignment="1">
      <alignment/>
    </xf>
    <xf numFmtId="49" fontId="41" fillId="0" borderId="21" xfId="0" applyNumberFormat="1" applyFont="1" applyFill="1" applyBorder="1" applyAlignment="1">
      <alignment horizontal="right"/>
    </xf>
    <xf numFmtId="49" fontId="42" fillId="0" borderId="22" xfId="0" applyNumberFormat="1" applyFont="1" applyFill="1" applyBorder="1" applyAlignment="1">
      <alignment horizontal="right"/>
    </xf>
    <xf numFmtId="49" fontId="27" fillId="0" borderId="23" xfId="0" applyNumberFormat="1" applyFont="1" applyFill="1" applyBorder="1" applyAlignment="1">
      <alignment/>
    </xf>
    <xf numFmtId="49" fontId="27" fillId="0" borderId="23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49" fontId="30" fillId="0" borderId="23" xfId="44" applyNumberFormat="1" applyFont="1" applyFill="1" applyBorder="1" applyAlignment="1" applyProtection="1">
      <alignment/>
      <protection/>
    </xf>
    <xf numFmtId="180" fontId="27" fillId="0" borderId="23" xfId="0" applyNumberFormat="1" applyFont="1" applyFill="1" applyBorder="1" applyAlignment="1">
      <alignment horizontal="left"/>
    </xf>
    <xf numFmtId="49" fontId="27" fillId="0" borderId="23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/>
    </xf>
    <xf numFmtId="181" fontId="32" fillId="0" borderId="0" xfId="0" applyNumberFormat="1" applyFont="1" applyAlignment="1">
      <alignment/>
    </xf>
    <xf numFmtId="1" fontId="32" fillId="0" borderId="0" xfId="0" applyNumberFormat="1" applyFont="1" applyAlignment="1">
      <alignment/>
    </xf>
    <xf numFmtId="2" fontId="29" fillId="0" borderId="0" xfId="0" applyNumberFormat="1" applyFont="1" applyAlignment="1">
      <alignment horizontal="center"/>
    </xf>
    <xf numFmtId="49" fontId="41" fillId="0" borderId="0" xfId="0" applyNumberFormat="1" applyFont="1" applyFill="1" applyBorder="1" applyAlignment="1">
      <alignment horizontal="right"/>
    </xf>
    <xf numFmtId="49" fontId="43" fillId="0" borderId="24" xfId="0" applyNumberFormat="1" applyFont="1" applyFill="1" applyBorder="1" applyAlignment="1">
      <alignment horizontal="right"/>
    </xf>
    <xf numFmtId="49" fontId="31" fillId="0" borderId="23" xfId="44" applyNumberFormat="1" applyFont="1" applyFill="1" applyBorder="1" applyAlignment="1" applyProtection="1">
      <alignment/>
      <protection/>
    </xf>
    <xf numFmtId="49" fontId="27" fillId="0" borderId="0" xfId="0" applyNumberFormat="1" applyFont="1" applyBorder="1" applyAlignment="1">
      <alignment/>
    </xf>
    <xf numFmtId="49" fontId="27" fillId="0" borderId="0" xfId="0" applyNumberFormat="1" applyFont="1" applyBorder="1" applyAlignment="1">
      <alignment horizontal="right"/>
    </xf>
    <xf numFmtId="49" fontId="27" fillId="0" borderId="23" xfId="0" applyNumberFormat="1" applyFont="1" applyBorder="1" applyAlignment="1">
      <alignment horizontal="center"/>
    </xf>
    <xf numFmtId="49" fontId="30" fillId="0" borderId="23" xfId="44" applyNumberFormat="1" applyFont="1" applyBorder="1" applyAlignment="1" applyProtection="1">
      <alignment/>
      <protection/>
    </xf>
    <xf numFmtId="180" fontId="27" fillId="0" borderId="23" xfId="0" applyNumberFormat="1" applyFont="1" applyBorder="1" applyAlignment="1">
      <alignment horizontal="left"/>
    </xf>
    <xf numFmtId="49" fontId="27" fillId="0" borderId="23" xfId="0" applyNumberFormat="1" applyFont="1" applyBorder="1" applyAlignment="1">
      <alignment/>
    </xf>
    <xf numFmtId="49" fontId="27" fillId="0" borderId="23" xfId="0" applyNumberFormat="1" applyFont="1" applyBorder="1" applyAlignment="1">
      <alignment horizontal="left"/>
    </xf>
    <xf numFmtId="49" fontId="28" fillId="0" borderId="0" xfId="0" applyNumberFormat="1" applyFont="1" applyBorder="1" applyAlignment="1">
      <alignment horizontal="right"/>
    </xf>
    <xf numFmtId="49" fontId="27" fillId="0" borderId="24" xfId="0" applyNumberFormat="1" applyFont="1" applyBorder="1" applyAlignment="1">
      <alignment horizontal="right"/>
    </xf>
    <xf numFmtId="49" fontId="27" fillId="0" borderId="25" xfId="0" applyNumberFormat="1" applyFont="1" applyBorder="1" applyAlignment="1">
      <alignment horizontal="center"/>
    </xf>
    <xf numFmtId="49" fontId="33" fillId="0" borderId="0" xfId="0" applyNumberFormat="1" applyFont="1" applyBorder="1" applyAlignment="1">
      <alignment horizontal="right"/>
    </xf>
    <xf numFmtId="49" fontId="34" fillId="0" borderId="0" xfId="44" applyNumberFormat="1" applyFont="1" applyBorder="1" applyAlignment="1" applyProtection="1">
      <alignment/>
      <protection/>
    </xf>
    <xf numFmtId="49" fontId="34" fillId="0" borderId="23" xfId="44" applyNumberFormat="1" applyFont="1" applyBorder="1" applyAlignment="1" applyProtection="1">
      <alignment/>
      <protection/>
    </xf>
    <xf numFmtId="49" fontId="28" fillId="0" borderId="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49" fontId="27" fillId="0" borderId="25" xfId="0" applyNumberFormat="1" applyFont="1" applyFill="1" applyBorder="1" applyAlignment="1">
      <alignment horizontal="center"/>
    </xf>
    <xf numFmtId="0" fontId="29" fillId="24" borderId="0" xfId="0" applyFont="1" applyFill="1" applyAlignment="1">
      <alignment/>
    </xf>
    <xf numFmtId="0" fontId="44" fillId="0" borderId="23" xfId="0" applyFont="1" applyBorder="1" applyAlignment="1">
      <alignment/>
    </xf>
    <xf numFmtId="49" fontId="33" fillId="0" borderId="0" xfId="0" applyNumberFormat="1" applyFont="1" applyFill="1" applyBorder="1" applyAlignment="1">
      <alignment horizontal="right"/>
    </xf>
    <xf numFmtId="49" fontId="30" fillId="0" borderId="0" xfId="44" applyNumberFormat="1" applyFont="1" applyFill="1" applyBorder="1" applyAlignment="1" applyProtection="1">
      <alignment/>
      <protection/>
    </xf>
    <xf numFmtId="49" fontId="31" fillId="0" borderId="23" xfId="0" applyNumberFormat="1" applyFont="1" applyBorder="1" applyAlignment="1">
      <alignment/>
    </xf>
    <xf numFmtId="49" fontId="27" fillId="0" borderId="23" xfId="0" applyNumberFormat="1" applyFont="1" applyFill="1" applyBorder="1" applyAlignment="1">
      <alignment wrapText="1"/>
    </xf>
    <xf numFmtId="49" fontId="30" fillId="0" borderId="0" xfId="44" applyNumberFormat="1" applyFont="1" applyBorder="1" applyAlignment="1" applyProtection="1">
      <alignment/>
      <protection/>
    </xf>
    <xf numFmtId="49" fontId="27" fillId="0" borderId="0" xfId="0" applyNumberFormat="1" applyFont="1" applyAlignment="1">
      <alignment/>
    </xf>
    <xf numFmtId="49" fontId="27" fillId="17" borderId="23" xfId="0" applyNumberFormat="1" applyFont="1" applyFill="1" applyBorder="1" applyAlignment="1">
      <alignment/>
    </xf>
    <xf numFmtId="0" fontId="30" fillId="17" borderId="23" xfId="44" applyFont="1" applyFill="1" applyBorder="1" applyAlignment="1" applyProtection="1">
      <alignment horizontal="left"/>
      <protection/>
    </xf>
    <xf numFmtId="14" fontId="27" fillId="17" borderId="23" xfId="0" applyNumberFormat="1" applyFont="1" applyFill="1" applyBorder="1" applyAlignment="1">
      <alignment horizontal="left"/>
    </xf>
    <xf numFmtId="0" fontId="27" fillId="17" borderId="23" xfId="0" applyFont="1" applyFill="1" applyBorder="1" applyAlignment="1">
      <alignment horizontal="left"/>
    </xf>
    <xf numFmtId="49" fontId="27" fillId="17" borderId="23" xfId="0" applyNumberFormat="1" applyFont="1" applyFill="1" applyBorder="1" applyAlignment="1">
      <alignment horizontal="left"/>
    </xf>
    <xf numFmtId="49" fontId="33" fillId="0" borderId="25" xfId="0" applyNumberFormat="1" applyFont="1" applyFill="1" applyBorder="1" applyAlignment="1">
      <alignment horizontal="right"/>
    </xf>
    <xf numFmtId="181" fontId="32" fillId="0" borderId="0" xfId="0" applyNumberFormat="1" applyFont="1" applyBorder="1" applyAlignment="1">
      <alignment/>
    </xf>
    <xf numFmtId="1" fontId="32" fillId="0" borderId="0" xfId="0" applyNumberFormat="1" applyFont="1" applyBorder="1" applyAlignment="1">
      <alignment/>
    </xf>
    <xf numFmtId="2" fontId="29" fillId="0" borderId="0" xfId="0" applyNumberFormat="1" applyFont="1" applyBorder="1" applyAlignment="1">
      <alignment/>
    </xf>
    <xf numFmtId="2" fontId="29" fillId="0" borderId="24" xfId="0" applyNumberFormat="1" applyFont="1" applyBorder="1" applyAlignment="1">
      <alignment horizontal="center"/>
    </xf>
    <xf numFmtId="49" fontId="27" fillId="17" borderId="23" xfId="0" applyNumberFormat="1" applyFont="1" applyFill="1" applyBorder="1" applyAlignment="1">
      <alignment horizontal="center"/>
    </xf>
    <xf numFmtId="49" fontId="30" fillId="17" borderId="23" xfId="44" applyNumberFormat="1" applyFont="1" applyFill="1" applyBorder="1" applyAlignment="1" applyProtection="1">
      <alignment/>
      <protection/>
    </xf>
    <xf numFmtId="180" fontId="27" fillId="17" borderId="23" xfId="0" applyNumberFormat="1" applyFont="1" applyFill="1" applyBorder="1" applyAlignment="1">
      <alignment horizontal="left"/>
    </xf>
    <xf numFmtId="49" fontId="27" fillId="17" borderId="23" xfId="0" applyNumberFormat="1" applyFont="1" applyFill="1" applyBorder="1" applyAlignment="1">
      <alignment wrapText="1"/>
    </xf>
    <xf numFmtId="49" fontId="27" fillId="17" borderId="0" xfId="0" applyNumberFormat="1" applyFont="1" applyFill="1" applyBorder="1" applyAlignment="1">
      <alignment/>
    </xf>
    <xf numFmtId="49" fontId="27" fillId="0" borderId="26" xfId="0" applyNumberFormat="1" applyFont="1" applyBorder="1" applyAlignment="1">
      <alignment horizontal="center"/>
    </xf>
    <xf numFmtId="14" fontId="27" fillId="0" borderId="23" xfId="0" applyNumberFormat="1" applyFont="1" applyBorder="1" applyAlignment="1">
      <alignment horizontal="left"/>
    </xf>
    <xf numFmtId="49" fontId="27" fillId="0" borderId="23" xfId="0" applyNumberFormat="1" applyFont="1" applyBorder="1" applyAlignment="1">
      <alignment wrapText="1"/>
    </xf>
    <xf numFmtId="49" fontId="33" fillId="0" borderId="25" xfId="0" applyNumberFormat="1" applyFont="1" applyBorder="1" applyAlignment="1">
      <alignment horizontal="right"/>
    </xf>
    <xf numFmtId="49" fontId="27" fillId="0" borderId="24" xfId="0" applyNumberFormat="1" applyFont="1" applyBorder="1" applyAlignment="1">
      <alignment/>
    </xf>
    <xf numFmtId="49" fontId="36" fillId="0" borderId="0" xfId="0" applyNumberFormat="1" applyFont="1" applyBorder="1" applyAlignment="1">
      <alignment horizontal="right"/>
    </xf>
    <xf numFmtId="0" fontId="31" fillId="0" borderId="23" xfId="0" applyFont="1" applyFill="1" applyBorder="1" applyAlignment="1">
      <alignment/>
    </xf>
    <xf numFmtId="0" fontId="27" fillId="0" borderId="23" xfId="0" applyFont="1" applyBorder="1" applyAlignment="1">
      <alignment/>
    </xf>
    <xf numFmtId="49" fontId="27" fillId="17" borderId="0" xfId="0" applyNumberFormat="1" applyFont="1" applyFill="1" applyBorder="1" applyAlignment="1">
      <alignment horizontal="right"/>
    </xf>
    <xf numFmtId="49" fontId="30" fillId="17" borderId="0" xfId="44" applyNumberFormat="1" applyFont="1" applyFill="1" applyBorder="1" applyAlignment="1" applyProtection="1">
      <alignment/>
      <protection/>
    </xf>
    <xf numFmtId="181" fontId="32" fillId="17" borderId="0" xfId="0" applyNumberFormat="1" applyFont="1" applyFill="1" applyAlignment="1">
      <alignment/>
    </xf>
    <xf numFmtId="1" fontId="32" fillId="17" borderId="0" xfId="0" applyNumberFormat="1" applyFont="1" applyFill="1" applyAlignment="1">
      <alignment/>
    </xf>
    <xf numFmtId="2" fontId="29" fillId="17" borderId="0" xfId="0" applyNumberFormat="1" applyFont="1" applyFill="1" applyAlignment="1">
      <alignment/>
    </xf>
    <xf numFmtId="2" fontId="29" fillId="17" borderId="0" xfId="0" applyNumberFormat="1" applyFont="1" applyFill="1" applyAlignment="1">
      <alignment horizontal="center"/>
    </xf>
    <xf numFmtId="0" fontId="29" fillId="17" borderId="0" xfId="0" applyFont="1" applyFill="1" applyAlignment="1">
      <alignment/>
    </xf>
    <xf numFmtId="0" fontId="36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49" fontId="27" fillId="0" borderId="0" xfId="0" applyNumberFormat="1" applyFont="1" applyAlignment="1">
      <alignment horizontal="right"/>
    </xf>
    <xf numFmtId="49" fontId="27" fillId="17" borderId="0" xfId="0" applyNumberFormat="1" applyFont="1" applyFill="1" applyAlignment="1">
      <alignment horizontal="right"/>
    </xf>
    <xf numFmtId="49" fontId="27" fillId="24" borderId="23" xfId="0" applyNumberFormat="1" applyFont="1" applyFill="1" applyBorder="1" applyAlignment="1">
      <alignment/>
    </xf>
    <xf numFmtId="0" fontId="27" fillId="0" borderId="23" xfId="0" applyNumberFormat="1" applyFont="1" applyBorder="1" applyAlignment="1">
      <alignment horizontal="center"/>
    </xf>
    <xf numFmtId="0" fontId="27" fillId="17" borderId="23" xfId="0" applyNumberFormat="1" applyFont="1" applyFill="1" applyBorder="1" applyAlignment="1">
      <alignment horizontal="center"/>
    </xf>
    <xf numFmtId="49" fontId="27" fillId="17" borderId="26" xfId="0" applyNumberFormat="1" applyFont="1" applyFill="1" applyBorder="1" applyAlignment="1">
      <alignment horizontal="center"/>
    </xf>
    <xf numFmtId="49" fontId="34" fillId="0" borderId="0" xfId="44" applyNumberFormat="1" applyFont="1" applyFill="1" applyBorder="1" applyAlignment="1" applyProtection="1">
      <alignment/>
      <protection/>
    </xf>
    <xf numFmtId="49" fontId="34" fillId="0" borderId="23" xfId="44" applyNumberFormat="1" applyFont="1" applyFill="1" applyBorder="1" applyAlignment="1" applyProtection="1">
      <alignment/>
      <protection/>
    </xf>
    <xf numFmtId="49" fontId="30" fillId="0" borderId="24" xfId="44" applyNumberFormat="1" applyFont="1" applyBorder="1" applyAlignment="1" applyProtection="1">
      <alignment/>
      <protection/>
    </xf>
    <xf numFmtId="181" fontId="29" fillId="0" borderId="0" xfId="0" applyNumberFormat="1" applyFont="1" applyAlignment="1">
      <alignment/>
    </xf>
    <xf numFmtId="1" fontId="29" fillId="0" borderId="0" xfId="0" applyNumberFormat="1" applyFont="1" applyAlignment="1">
      <alignment/>
    </xf>
    <xf numFmtId="49" fontId="27" fillId="27" borderId="15" xfId="0" applyNumberFormat="1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9" fontId="8" fillId="0" borderId="15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47" fillId="25" borderId="0" xfId="0" applyFont="1" applyFill="1" applyAlignment="1">
      <alignment/>
    </xf>
    <xf numFmtId="49" fontId="27" fillId="17" borderId="15" xfId="0" applyNumberFormat="1" applyFont="1" applyFill="1" applyBorder="1" applyAlignment="1">
      <alignment/>
    </xf>
    <xf numFmtId="49" fontId="27" fillId="17" borderId="15" xfId="0" applyNumberFormat="1" applyFont="1" applyFill="1" applyBorder="1" applyAlignment="1">
      <alignment horizontal="center"/>
    </xf>
    <xf numFmtId="49" fontId="34" fillId="17" borderId="15" xfId="44" applyNumberFormat="1" applyFont="1" applyFill="1" applyBorder="1" applyAlignment="1" applyProtection="1">
      <alignment/>
      <protection/>
    </xf>
    <xf numFmtId="180" fontId="27" fillId="17" borderId="15" xfId="0" applyNumberFormat="1" applyFont="1" applyFill="1" applyBorder="1" applyAlignment="1">
      <alignment horizontal="left"/>
    </xf>
    <xf numFmtId="49" fontId="27" fillId="17" borderId="15" xfId="0" applyNumberFormat="1" applyFont="1" applyFill="1" applyBorder="1" applyAlignment="1">
      <alignment horizontal="left"/>
    </xf>
    <xf numFmtId="49" fontId="28" fillId="20" borderId="15" xfId="0" applyNumberFormat="1" applyFont="1" applyFill="1" applyBorder="1" applyAlignment="1">
      <alignment/>
    </xf>
    <xf numFmtId="0" fontId="0" fillId="17" borderId="17" xfId="0" applyFill="1" applyBorder="1" applyAlignment="1">
      <alignment horizontal="center"/>
    </xf>
    <xf numFmtId="180" fontId="27" fillId="0" borderId="0" xfId="0" applyNumberFormat="1" applyFont="1" applyFill="1" applyBorder="1" applyAlignment="1">
      <alignment horizontal="left"/>
    </xf>
    <xf numFmtId="20" fontId="48" fillId="0" borderId="14" xfId="0" applyNumberFormat="1" applyFont="1" applyFill="1" applyBorder="1" applyAlignment="1">
      <alignment horizontal="center"/>
    </xf>
    <xf numFmtId="49" fontId="49" fillId="17" borderId="15" xfId="44" applyNumberFormat="1" applyFont="1" applyFill="1" applyBorder="1" applyAlignment="1" applyProtection="1">
      <alignment/>
      <protection/>
    </xf>
    <xf numFmtId="181" fontId="29" fillId="17" borderId="15" xfId="0" applyNumberFormat="1" applyFont="1" applyFill="1" applyBorder="1" applyAlignment="1">
      <alignment/>
    </xf>
    <xf numFmtId="1" fontId="29" fillId="17" borderId="15" xfId="0" applyNumberFormat="1" applyFont="1" applyFill="1" applyBorder="1" applyAlignment="1">
      <alignment/>
    </xf>
    <xf numFmtId="2" fontId="29" fillId="17" borderId="15" xfId="0" applyNumberFormat="1" applyFont="1" applyFill="1" applyBorder="1" applyAlignment="1">
      <alignment/>
    </xf>
    <xf numFmtId="2" fontId="29" fillId="17" borderId="15" xfId="0" applyNumberFormat="1" applyFont="1" applyFill="1" applyBorder="1" applyAlignment="1">
      <alignment horizontal="center"/>
    </xf>
    <xf numFmtId="49" fontId="33" fillId="17" borderId="15" xfId="0" applyNumberFormat="1" applyFont="1" applyFill="1" applyBorder="1" applyAlignment="1">
      <alignment horizontal="right"/>
    </xf>
    <xf numFmtId="181" fontId="32" fillId="17" borderId="15" xfId="0" applyNumberFormat="1" applyFont="1" applyFill="1" applyBorder="1" applyAlignment="1">
      <alignment/>
    </xf>
    <xf numFmtId="1" fontId="32" fillId="17" borderId="15" xfId="0" applyNumberFormat="1" applyFont="1" applyFill="1" applyBorder="1" applyAlignment="1">
      <alignment/>
    </xf>
    <xf numFmtId="0" fontId="2" fillId="0" borderId="29" xfId="0" applyFont="1" applyFill="1" applyBorder="1" applyAlignment="1">
      <alignment/>
    </xf>
    <xf numFmtId="49" fontId="27" fillId="17" borderId="15" xfId="0" applyNumberFormat="1" applyFont="1" applyFill="1" applyBorder="1" applyAlignment="1">
      <alignment horizontal="right"/>
    </xf>
    <xf numFmtId="0" fontId="52" fillId="0" borderId="30" xfId="0" applyFont="1" applyFill="1" applyBorder="1" applyAlignment="1">
      <alignment horizontal="right"/>
    </xf>
    <xf numFmtId="0" fontId="52" fillId="28" borderId="30" xfId="0" applyFont="1" applyFill="1" applyBorder="1" applyAlignment="1">
      <alignment horizontal="right"/>
    </xf>
    <xf numFmtId="0" fontId="1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2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0" fillId="0" borderId="33" xfId="0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28" borderId="35" xfId="0" applyFont="1" applyFill="1" applyBorder="1" applyAlignment="1">
      <alignment/>
    </xf>
    <xf numFmtId="16" fontId="3" fillId="0" borderId="28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right"/>
    </xf>
    <xf numFmtId="0" fontId="50" fillId="0" borderId="31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10" fillId="0" borderId="36" xfId="0" applyFont="1" applyFill="1" applyBorder="1" applyAlignment="1">
      <alignment horizontal="left"/>
    </xf>
    <xf numFmtId="16" fontId="3" fillId="0" borderId="3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4" fillId="0" borderId="38" xfId="0" applyFont="1" applyFill="1" applyBorder="1" applyAlignment="1">
      <alignment horizontal="left"/>
    </xf>
    <xf numFmtId="0" fontId="10" fillId="0" borderId="13" xfId="0" applyFont="1" applyFill="1" applyBorder="1" applyAlignment="1">
      <alignment/>
    </xf>
    <xf numFmtId="20" fontId="0" fillId="0" borderId="20" xfId="0" applyNumberFormat="1" applyFont="1" applyFill="1" applyBorder="1" applyAlignment="1">
      <alignment horizontal="left"/>
    </xf>
    <xf numFmtId="0" fontId="0" fillId="0" borderId="31" xfId="0" applyFill="1" applyBorder="1" applyAlignment="1">
      <alignment/>
    </xf>
    <xf numFmtId="49" fontId="8" fillId="0" borderId="31" xfId="0" applyNumberFormat="1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0" fontId="53" fillId="0" borderId="38" xfId="0" applyFont="1" applyFill="1" applyBorder="1" applyAlignment="1">
      <alignment horizontal="center"/>
    </xf>
    <xf numFmtId="0" fontId="51" fillId="0" borderId="38" xfId="0" applyFont="1" applyFill="1" applyBorder="1" applyAlignment="1">
      <alignment horizontal="center"/>
    </xf>
    <xf numFmtId="0" fontId="0" fillId="17" borderId="31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49" fontId="8" fillId="0" borderId="30" xfId="0" applyNumberFormat="1" applyFont="1" applyFill="1" applyBorder="1" applyAlignment="1">
      <alignment/>
    </xf>
    <xf numFmtId="0" fontId="54" fillId="28" borderId="14" xfId="0" applyFont="1" applyFill="1" applyBorder="1" applyAlignment="1">
      <alignment horizontal="left"/>
    </xf>
    <xf numFmtId="0" fontId="53" fillId="28" borderId="14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51" fillId="28" borderId="14" xfId="0" applyFont="1" applyFill="1" applyBorder="1" applyAlignment="1">
      <alignment horizontal="center"/>
    </xf>
    <xf numFmtId="0" fontId="0" fillId="27" borderId="31" xfId="0" applyFont="1" applyFill="1" applyBorder="1" applyAlignment="1">
      <alignment/>
    </xf>
    <xf numFmtId="20" fontId="6" fillId="0" borderId="13" xfId="0" applyNumberFormat="1" applyFont="1" applyFill="1" applyBorder="1" applyAlignment="1">
      <alignment horizontal="center"/>
    </xf>
    <xf numFmtId="16" fontId="3" fillId="0" borderId="39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4" fillId="0" borderId="40" xfId="0" applyFont="1" applyFill="1" applyBorder="1" applyAlignment="1">
      <alignment horizontal="left"/>
    </xf>
    <xf numFmtId="0" fontId="54" fillId="28" borderId="41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20" fontId="0" fillId="0" borderId="15" xfId="0" applyNumberFormat="1" applyFont="1" applyFill="1" applyBorder="1" applyAlignment="1">
      <alignment horizontal="center"/>
    </xf>
    <xf numFmtId="0" fontId="10" fillId="0" borderId="42" xfId="0" applyFont="1" applyFill="1" applyBorder="1" applyAlignment="1">
      <alignment/>
    </xf>
    <xf numFmtId="0" fontId="10" fillId="0" borderId="40" xfId="0" applyFont="1" applyFill="1" applyBorder="1" applyAlignment="1">
      <alignment/>
    </xf>
    <xf numFmtId="49" fontId="8" fillId="24" borderId="0" xfId="0" applyNumberFormat="1" applyFont="1" applyFill="1" applyBorder="1" applyAlignment="1">
      <alignment/>
    </xf>
    <xf numFmtId="0" fontId="58" fillId="0" borderId="42" xfId="0" applyFont="1" applyFill="1" applyBorder="1" applyAlignment="1">
      <alignment horizontal="right"/>
    </xf>
    <xf numFmtId="49" fontId="27" fillId="0" borderId="15" xfId="0" applyNumberFormat="1" applyFont="1" applyBorder="1" applyAlignment="1">
      <alignment/>
    </xf>
    <xf numFmtId="0" fontId="2" fillId="0" borderId="43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28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9" fillId="0" borderId="48" xfId="0" applyFon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5" xfId="0" applyFill="1" applyBorder="1" applyAlignment="1">
      <alignment/>
    </xf>
    <xf numFmtId="0" fontId="10" fillId="0" borderId="32" xfId="0" applyFont="1" applyFill="1" applyBorder="1" applyAlignment="1">
      <alignment/>
    </xf>
    <xf numFmtId="20" fontId="51" fillId="0" borderId="14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20" fontId="4" fillId="0" borderId="30" xfId="0" applyNumberFormat="1" applyFont="1" applyFill="1" applyBorder="1" applyAlignment="1">
      <alignment horizontal="center"/>
    </xf>
    <xf numFmtId="0" fontId="51" fillId="0" borderId="41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/>
    </xf>
    <xf numFmtId="0" fontId="4" fillId="0" borderId="49" xfId="0" applyFont="1" applyFill="1" applyBorder="1" applyAlignment="1">
      <alignment/>
    </xf>
    <xf numFmtId="0" fontId="4" fillId="0" borderId="50" xfId="0" applyFont="1" applyFill="1" applyBorder="1" applyAlignment="1">
      <alignment horizontal="center"/>
    </xf>
    <xf numFmtId="0" fontId="0" fillId="10" borderId="31" xfId="0" applyFont="1" applyFill="1" applyBorder="1" applyAlignment="1">
      <alignment/>
    </xf>
    <xf numFmtId="49" fontId="27" fillId="0" borderId="29" xfId="0" applyNumberFormat="1" applyFont="1" applyBorder="1" applyAlignment="1">
      <alignment horizontal="center"/>
    </xf>
    <xf numFmtId="20" fontId="0" fillId="0" borderId="31" xfId="0" applyNumberFormat="1" applyFont="1" applyFill="1" applyBorder="1" applyAlignment="1">
      <alignment horizontal="center"/>
    </xf>
    <xf numFmtId="20" fontId="4" fillId="0" borderId="14" xfId="0" applyNumberFormat="1" applyFont="1" applyFill="1" applyBorder="1" applyAlignment="1">
      <alignment horizontal="center"/>
    </xf>
    <xf numFmtId="0" fontId="39" fillId="0" borderId="30" xfId="0" applyFont="1" applyFill="1" applyBorder="1" applyAlignment="1">
      <alignment horizontal="center"/>
    </xf>
    <xf numFmtId="20" fontId="60" fillId="0" borderId="41" xfId="0" applyNumberFormat="1" applyFont="1" applyFill="1" applyBorder="1" applyAlignment="1">
      <alignment horizontal="center"/>
    </xf>
    <xf numFmtId="0" fontId="60" fillId="0" borderId="30" xfId="0" applyFont="1" applyFill="1" applyBorder="1" applyAlignment="1">
      <alignment horizontal="center"/>
    </xf>
    <xf numFmtId="0" fontId="60" fillId="0" borderId="41" xfId="0" applyFont="1" applyFill="1" applyBorder="1" applyAlignment="1">
      <alignment horizontal="left"/>
    </xf>
    <xf numFmtId="20" fontId="4" fillId="0" borderId="13" xfId="0" applyNumberFormat="1" applyFont="1" applyFill="1" applyBorder="1" applyAlignment="1">
      <alignment horizontal="center"/>
    </xf>
    <xf numFmtId="20" fontId="4" fillId="0" borderId="50" xfId="0" applyNumberFormat="1" applyFont="1" applyFill="1" applyBorder="1" applyAlignment="1">
      <alignment horizontal="center"/>
    </xf>
    <xf numFmtId="20" fontId="51" fillId="0" borderId="51" xfId="0" applyNumberFormat="1" applyFont="1" applyFill="1" applyBorder="1" applyAlignment="1">
      <alignment horizontal="center"/>
    </xf>
    <xf numFmtId="20" fontId="4" fillId="27" borderId="30" xfId="0" applyNumberFormat="1" applyFont="1" applyFill="1" applyBorder="1" applyAlignment="1">
      <alignment horizontal="center"/>
    </xf>
    <xf numFmtId="49" fontId="8" fillId="24" borderId="52" xfId="0" applyNumberFormat="1" applyFont="1" applyFill="1" applyBorder="1" applyAlignment="1">
      <alignment/>
    </xf>
    <xf numFmtId="0" fontId="39" fillId="0" borderId="31" xfId="0" applyFont="1" applyFill="1" applyBorder="1" applyAlignment="1">
      <alignment/>
    </xf>
    <xf numFmtId="20" fontId="61" fillId="0" borderId="43" xfId="0" applyNumberFormat="1" applyFont="1" applyFill="1" applyBorder="1" applyAlignment="1">
      <alignment horizontal="center"/>
    </xf>
    <xf numFmtId="0" fontId="62" fillId="0" borderId="53" xfId="0" applyFont="1" applyBorder="1" applyAlignment="1">
      <alignment horizontal="center"/>
    </xf>
    <xf numFmtId="0" fontId="62" fillId="0" borderId="46" xfId="0" applyFont="1" applyBorder="1" applyAlignment="1">
      <alignment horizontal="center"/>
    </xf>
    <xf numFmtId="0" fontId="62" fillId="0" borderId="54" xfId="0" applyFont="1" applyBorder="1" applyAlignment="1">
      <alignment horizontal="center"/>
    </xf>
    <xf numFmtId="0" fontId="62" fillId="0" borderId="44" xfId="0" applyFont="1" applyBorder="1" applyAlignment="1">
      <alignment horizontal="center"/>
    </xf>
    <xf numFmtId="0" fontId="62" fillId="0" borderId="5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amonastellmach8@gmail.com" TargetMode="External" /><Relationship Id="rId2" Type="http://schemas.openxmlformats.org/officeDocument/2006/relationships/hyperlink" Target="mailto:kadir@aspenvalley.nl" TargetMode="External" /><Relationship Id="rId3" Type="http://schemas.openxmlformats.org/officeDocument/2006/relationships/hyperlink" Target="mailto:cdlhc@hotmail.com" TargetMode="External" /><Relationship Id="rId4" Type="http://schemas.openxmlformats.org/officeDocument/2006/relationships/hyperlink" Target="mailto:nino@aspenvalley.nl" TargetMode="External" /><Relationship Id="rId5" Type="http://schemas.openxmlformats.org/officeDocument/2006/relationships/hyperlink" Target="mailto:t.m.ijdens@gmail.com" TargetMode="External" /><Relationship Id="rId6" Type="http://schemas.openxmlformats.org/officeDocument/2006/relationships/hyperlink" Target="mailto:poeldanielle@hotmail.com" TargetMode="External" /><Relationship Id="rId7" Type="http://schemas.openxmlformats.org/officeDocument/2006/relationships/hyperlink" Target="mailto:delange.t.n@gmail.com" TargetMode="External" /><Relationship Id="rId8" Type="http://schemas.openxmlformats.org/officeDocument/2006/relationships/hyperlink" Target="mailto:padema@gmail.com" TargetMode="External" /><Relationship Id="rId9" Type="http://schemas.openxmlformats.org/officeDocument/2006/relationships/hyperlink" Target="mailto:sweet_joker01@hotmail.com" TargetMode="External" /><Relationship Id="rId10" Type="http://schemas.openxmlformats.org/officeDocument/2006/relationships/hyperlink" Target="mailto:markrijlaarsdam@hotmail.com" TargetMode="External" /><Relationship Id="rId11" Type="http://schemas.openxmlformats.org/officeDocument/2006/relationships/hyperlink" Target="mailto:eddiemedusa@hotmail.com" TargetMode="External" /><Relationship Id="rId12" Type="http://schemas.openxmlformats.org/officeDocument/2006/relationships/hyperlink" Target="mailto:carow@live.nl" TargetMode="External" /><Relationship Id="rId13" Type="http://schemas.openxmlformats.org/officeDocument/2006/relationships/hyperlink" Target="mailto:joandrypalm@live.com" TargetMode="External" /><Relationship Id="rId14" Type="http://schemas.openxmlformats.org/officeDocument/2006/relationships/hyperlink" Target="mailto:ariane.rasseck@gmx.de" TargetMode="External" /><Relationship Id="rId15" Type="http://schemas.openxmlformats.org/officeDocument/2006/relationships/hyperlink" Target="mailto:santiagocarrilloalvarez@gmail.com" TargetMode="External" /><Relationship Id="rId16" Type="http://schemas.openxmlformats.org/officeDocument/2006/relationships/hyperlink" Target="mailto:dustinbalentina@gmail.com" TargetMode="External" /><Relationship Id="rId17" Type="http://schemas.openxmlformats.org/officeDocument/2006/relationships/hyperlink" Target="mailto:ensingpatrick@hotmail.com" TargetMode="External" /><Relationship Id="rId18" Type="http://schemas.openxmlformats.org/officeDocument/2006/relationships/hyperlink" Target="mailto:sautarel@aol.com" TargetMode="External" /><Relationship Id="rId19" Type="http://schemas.openxmlformats.org/officeDocument/2006/relationships/hyperlink" Target="mailto:erikdrost2210@hotmail.com" TargetMode="External" /><Relationship Id="rId20" Type="http://schemas.openxmlformats.org/officeDocument/2006/relationships/hyperlink" Target="mailto:thijn.mertens@gmail.com" TargetMode="External" /><Relationship Id="rId21" Type="http://schemas.openxmlformats.org/officeDocument/2006/relationships/hyperlink" Target="mailto:paularoza@hotmail.com" TargetMode="External" /><Relationship Id="rId22" Type="http://schemas.openxmlformats.org/officeDocument/2006/relationships/hyperlink" Target="mailto:daan.horenberg@hotmail.com" TargetMode="External" /><Relationship Id="rId23" Type="http://schemas.openxmlformats.org/officeDocument/2006/relationships/hyperlink" Target="mailto:elinadikkeschei@hotmail.com" TargetMode="External" /><Relationship Id="rId24" Type="http://schemas.openxmlformats.org/officeDocument/2006/relationships/hyperlink" Target="mailto:omarwestmaas@gmail.com" TargetMode="External" /><Relationship Id="rId25" Type="http://schemas.openxmlformats.org/officeDocument/2006/relationships/hyperlink" Target="mailto:administratie@aspenvalley.nl" TargetMode="External" /><Relationship Id="rId26" Type="http://schemas.openxmlformats.org/officeDocument/2006/relationships/hyperlink" Target="mailto:romaincheronnet@orange.fr" TargetMode="External" /><Relationship Id="rId2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immydewinter@hotmail.com" TargetMode="External" /><Relationship Id="rId2" Type="http://schemas.openxmlformats.org/officeDocument/2006/relationships/hyperlink" Target="mailto:Woltercomello@hotmail.com" TargetMode="External" /><Relationship Id="rId3" Type="http://schemas.openxmlformats.org/officeDocument/2006/relationships/hyperlink" Target="mailto:mangano83@hotmail.com" TargetMode="External" /><Relationship Id="rId4" Type="http://schemas.openxmlformats.org/officeDocument/2006/relationships/hyperlink" Target="mailto:swamie@hotmail.com" TargetMode="External" /><Relationship Id="rId5" Type="http://schemas.openxmlformats.org/officeDocument/2006/relationships/hyperlink" Target="mailto:kollenhof@hotmail.com" TargetMode="External" /><Relationship Id="rId6" Type="http://schemas.openxmlformats.org/officeDocument/2006/relationships/hyperlink" Target="mailto:bobmetternich@hotmail.com" TargetMode="External" /><Relationship Id="rId7" Type="http://schemas.openxmlformats.org/officeDocument/2006/relationships/hyperlink" Target="mailto:maaike@hotmail.com" TargetMode="External" /><Relationship Id="rId8" Type="http://schemas.openxmlformats.org/officeDocument/2006/relationships/hyperlink" Target="mailto:phkuiper@hotmail.com" TargetMode="External" /><Relationship Id="rId9" Type="http://schemas.openxmlformats.org/officeDocument/2006/relationships/hyperlink" Target="mailto:ciaopeter@hotmail.com" TargetMode="External" /><Relationship Id="rId10" Type="http://schemas.openxmlformats.org/officeDocument/2006/relationships/hyperlink" Target="mailto:tja1980@hotmail.com" TargetMode="External" /><Relationship Id="rId11" Type="http://schemas.openxmlformats.org/officeDocument/2006/relationships/hyperlink" Target="mailto:kollenhof@hotmail.com" TargetMode="External" /><Relationship Id="rId12" Type="http://schemas.openxmlformats.org/officeDocument/2006/relationships/hyperlink" Target="mailto:robertverbeek1@hotmail.com" TargetMode="External" /><Relationship Id="rId13" Type="http://schemas.openxmlformats.org/officeDocument/2006/relationships/hyperlink" Target="mailto:th_sjikkefrits@hotmail.com" TargetMode="External" /><Relationship Id="rId14" Type="http://schemas.openxmlformats.org/officeDocument/2006/relationships/hyperlink" Target="mailto:mh_rozeboom@hotmail.com" TargetMode="External" /><Relationship Id="rId15" Type="http://schemas.openxmlformats.org/officeDocument/2006/relationships/hyperlink" Target="mailto:royhinders@msn.com" TargetMode="External" /><Relationship Id="rId16" Type="http://schemas.openxmlformats.org/officeDocument/2006/relationships/hyperlink" Target="mailto:bartc@home.nl" TargetMode="External" /><Relationship Id="rId17" Type="http://schemas.openxmlformats.org/officeDocument/2006/relationships/hyperlink" Target="mailto:sjorsvandekerkhof@hotmail.com" TargetMode="External" /><Relationship Id="rId18" Type="http://schemas.openxmlformats.org/officeDocument/2006/relationships/hyperlink" Target="mailto:vantendedennis@hotmail.com" TargetMode="External" /><Relationship Id="rId19" Type="http://schemas.openxmlformats.org/officeDocument/2006/relationships/hyperlink" Target="mailto:maik@aspenvalley.nl" TargetMode="External" /><Relationship Id="rId20" Type="http://schemas.openxmlformats.org/officeDocument/2006/relationships/hyperlink" Target="mailto:Ceci@home.nl" TargetMode="External" /><Relationship Id="rId21" Type="http://schemas.openxmlformats.org/officeDocument/2006/relationships/hyperlink" Target="mailto:Bittink@hotmail.com" TargetMode="External" /><Relationship Id="rId22" Type="http://schemas.openxmlformats.org/officeDocument/2006/relationships/hyperlink" Target="mailto:selma_everaars@hotmail.com" TargetMode="External" /><Relationship Id="rId23" Type="http://schemas.openxmlformats.org/officeDocument/2006/relationships/hyperlink" Target="mailto:r_hoff@hotmail.com" TargetMode="External" /><Relationship Id="rId24" Type="http://schemas.openxmlformats.org/officeDocument/2006/relationships/hyperlink" Target="mailto:elkogollenbeek@hotmail.com" TargetMode="External" /><Relationship Id="rId25" Type="http://schemas.openxmlformats.org/officeDocument/2006/relationships/hyperlink" Target="mailto:k.reuver@live.nl" TargetMode="External" /><Relationship Id="rId26" Type="http://schemas.openxmlformats.org/officeDocument/2006/relationships/hyperlink" Target="mailto:liekevd@hotmail.com" TargetMode="External" /><Relationship Id="rId27" Type="http://schemas.openxmlformats.org/officeDocument/2006/relationships/hyperlink" Target="mailto:elkehakkers@hotmail.com" TargetMode="External" /><Relationship Id="rId28" Type="http://schemas.openxmlformats.org/officeDocument/2006/relationships/hyperlink" Target="mailto:diandra_burger_@hotmail.com" TargetMode="External" /><Relationship Id="rId29" Type="http://schemas.openxmlformats.org/officeDocument/2006/relationships/hyperlink" Target="mailto:Stephan212@hotmail.com" TargetMode="External" /><Relationship Id="rId30" Type="http://schemas.openxmlformats.org/officeDocument/2006/relationships/hyperlink" Target="mailto:evan.milacic@hotmail.com" TargetMode="External" /><Relationship Id="rId31" Type="http://schemas.openxmlformats.org/officeDocument/2006/relationships/hyperlink" Target="mailto:ruudmos@live.nl" TargetMode="External" /><Relationship Id="rId32" Type="http://schemas.openxmlformats.org/officeDocument/2006/relationships/hyperlink" Target="mailto:pacheko_ramazan@hotmail.com" TargetMode="External" /><Relationship Id="rId33" Type="http://schemas.openxmlformats.org/officeDocument/2006/relationships/hyperlink" Target="mailto:paulbizkit26@hotmail.com" TargetMode="External" /><Relationship Id="rId34" Type="http://schemas.openxmlformats.org/officeDocument/2006/relationships/hyperlink" Target="mailto:ylouwers@gmail.com" TargetMode="External" /><Relationship Id="rId35" Type="http://schemas.openxmlformats.org/officeDocument/2006/relationships/hyperlink" Target="mailto:rogene_@hotmail.com" TargetMode="External" /><Relationship Id="rId36" Type="http://schemas.openxmlformats.org/officeDocument/2006/relationships/hyperlink" Target="mailto:sjoerd.niemeijer@gmail.com" TargetMode="External" /><Relationship Id="rId37" Type="http://schemas.openxmlformats.org/officeDocument/2006/relationships/hyperlink" Target="mailto:D.pendjol@gmail.com" TargetMode="External" /><Relationship Id="rId38" Type="http://schemas.openxmlformats.org/officeDocument/2006/relationships/hyperlink" Target="mailto:roos_bergsma@hotmail.com" TargetMode="External" /><Relationship Id="rId39" Type="http://schemas.openxmlformats.org/officeDocument/2006/relationships/hyperlink" Target="mailto:hexe-kristina@web.de" TargetMode="External" /><Relationship Id="rId40" Type="http://schemas.openxmlformats.org/officeDocument/2006/relationships/hyperlink" Target="mailto:remcokatz88@gmail.com" TargetMode="External" /><Relationship Id="rId41" Type="http://schemas.openxmlformats.org/officeDocument/2006/relationships/hyperlink" Target="mailto:mail@coenkoop.com" TargetMode="External" /><Relationship Id="rId42" Type="http://schemas.openxmlformats.org/officeDocument/2006/relationships/hyperlink" Target="mailto:sabajowolf@hotmail.com" TargetMode="External" /><Relationship Id="rId43" Type="http://schemas.openxmlformats.org/officeDocument/2006/relationships/hyperlink" Target="mailto:Bp_vdWerff@hotmail.com" TargetMode="External" /><Relationship Id="rId44" Type="http://schemas.openxmlformats.org/officeDocument/2006/relationships/hyperlink" Target="mailto:the-zoey@hotmail.com" TargetMode="External" /><Relationship Id="rId45" Type="http://schemas.openxmlformats.org/officeDocument/2006/relationships/hyperlink" Target="mailto:info@funkyd.nl" TargetMode="External" /><Relationship Id="rId46" Type="http://schemas.openxmlformats.org/officeDocument/2006/relationships/hyperlink" Target="mailto:jamiekouwenberg@live.nl" TargetMode="External" /><Relationship Id="rId47" Type="http://schemas.openxmlformats.org/officeDocument/2006/relationships/hyperlink" Target="mailto:brammetje_e@hotmail.com" TargetMode="External" /><Relationship Id="rId48" Type="http://schemas.openxmlformats.org/officeDocument/2006/relationships/hyperlink" Target="mailto:bobfiselier@hotmail.com" TargetMode="External" /><Relationship Id="rId49" Type="http://schemas.openxmlformats.org/officeDocument/2006/relationships/hyperlink" Target="mailto:keesposch@gmail.com" TargetMode="External" /><Relationship Id="rId50" Type="http://schemas.openxmlformats.org/officeDocument/2006/relationships/hyperlink" Target="mailto:guinea32@live.nl" TargetMode="External" /><Relationship Id="rId51" Type="http://schemas.openxmlformats.org/officeDocument/2006/relationships/hyperlink" Target="mailto:bekhuiskelly@hotmail.com" TargetMode="External" /><Relationship Id="rId52" Type="http://schemas.openxmlformats.org/officeDocument/2006/relationships/hyperlink" Target="mailto:sjefke_pruim@hotmail.com" TargetMode="External" /><Relationship Id="rId53" Type="http://schemas.openxmlformats.org/officeDocument/2006/relationships/hyperlink" Target="mailto:teunissenjoyce@gmail.com" TargetMode="External" /><Relationship Id="rId54" Type="http://schemas.openxmlformats.org/officeDocument/2006/relationships/hyperlink" Target="mailto:keurnick@gmail.com" TargetMode="External" /><Relationship Id="rId55" Type="http://schemas.openxmlformats.org/officeDocument/2006/relationships/hyperlink" Target="mailto:a.svinsters@gmail.com" TargetMode="External" /><Relationship Id="rId56" Type="http://schemas.openxmlformats.org/officeDocument/2006/relationships/hyperlink" Target="mailto:a.kaspera@gmail.com" TargetMode="External" /><Relationship Id="rId57" Type="http://schemas.openxmlformats.org/officeDocument/2006/relationships/hyperlink" Target="mailto:emmarh@live.nl" TargetMode="External" /><Relationship Id="rId58" Type="http://schemas.openxmlformats.org/officeDocument/2006/relationships/hyperlink" Target="mailto:giampiero3@msn.com" TargetMode="External" /><Relationship Id="rId59" Type="http://schemas.openxmlformats.org/officeDocument/2006/relationships/hyperlink" Target="mailto:gintvenc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8"/>
  <sheetViews>
    <sheetView tabSelected="1" zoomScale="70" zoomScaleNormal="70" zoomScaleSheetLayoutView="70" zoomScalePageLayoutView="0" workbookViewId="0" topLeftCell="A1">
      <pane xSplit="1" topLeftCell="F1" activePane="topRight" state="frozen"/>
      <selection pane="topLeft" activeCell="A1" sqref="A1"/>
      <selection pane="topRight" activeCell="O67" sqref="O67"/>
    </sheetView>
  </sheetViews>
  <sheetFormatPr defaultColWidth="9.140625" defaultRowHeight="12.75"/>
  <cols>
    <col min="1" max="1" width="34.00390625" style="0" customWidth="1"/>
    <col min="2" max="2" width="7.7109375" style="0" hidden="1" customWidth="1"/>
    <col min="3" max="3" width="2.421875" style="0" hidden="1" customWidth="1"/>
    <col min="4" max="4" width="30.00390625" style="0" customWidth="1"/>
    <col min="5" max="5" width="26.421875" style="0" customWidth="1"/>
    <col min="6" max="6" width="35.7109375" style="0" bestFit="1" customWidth="1"/>
    <col min="7" max="7" width="30.421875" style="0" customWidth="1"/>
    <col min="8" max="8" width="32.28125" style="0" bestFit="1" customWidth="1"/>
    <col min="9" max="9" width="49.7109375" style="0" bestFit="1" customWidth="1"/>
    <col min="10" max="10" width="44.7109375" style="0" customWidth="1"/>
    <col min="11" max="11" width="45.7109375" style="0" customWidth="1"/>
    <col min="12" max="12" width="28.57421875" style="0" bestFit="1" customWidth="1"/>
    <col min="13" max="13" width="41.140625" style="0" bestFit="1" customWidth="1"/>
    <col min="14" max="14" width="32.140625" style="0" bestFit="1" customWidth="1"/>
    <col min="15" max="15" width="44.8515625" style="0" bestFit="1" customWidth="1"/>
    <col min="16" max="16" width="24.28125" style="0" bestFit="1" customWidth="1"/>
    <col min="17" max="17" width="41.8515625" style="0" customWidth="1"/>
  </cols>
  <sheetData>
    <row r="1" spans="1:17" ht="30.75" thickBot="1">
      <c r="A1" s="199" t="s">
        <v>1082</v>
      </c>
      <c r="B1" s="250"/>
      <c r="C1" s="250"/>
      <c r="D1" s="219"/>
      <c r="E1" s="212">
        <v>41603</v>
      </c>
      <c r="F1" s="226"/>
      <c r="G1" s="212">
        <v>41604</v>
      </c>
      <c r="H1" s="226"/>
      <c r="I1" s="212">
        <v>41605</v>
      </c>
      <c r="J1" s="226"/>
      <c r="K1" s="212">
        <v>41606</v>
      </c>
      <c r="L1" s="219"/>
      <c r="M1" s="212">
        <v>41607</v>
      </c>
      <c r="N1" s="219"/>
      <c r="O1" s="212">
        <v>41608</v>
      </c>
      <c r="P1" s="239"/>
      <c r="Q1" s="212">
        <v>41609</v>
      </c>
    </row>
    <row r="2" spans="1:17" ht="20.25">
      <c r="A2" s="3" t="s">
        <v>940</v>
      </c>
      <c r="B2" s="251"/>
      <c r="C2" s="251"/>
      <c r="D2" s="220"/>
      <c r="E2" s="213" t="s">
        <v>0</v>
      </c>
      <c r="F2" s="220"/>
      <c r="G2" s="213" t="s">
        <v>1</v>
      </c>
      <c r="H2" s="220"/>
      <c r="I2" s="213" t="s">
        <v>2</v>
      </c>
      <c r="J2" s="220"/>
      <c r="K2" s="213" t="s">
        <v>3</v>
      </c>
      <c r="L2" s="220"/>
      <c r="M2" s="213" t="s">
        <v>4</v>
      </c>
      <c r="N2" s="220"/>
      <c r="O2" s="213" t="s">
        <v>5</v>
      </c>
      <c r="P2" s="240"/>
      <c r="Q2" s="213" t="s">
        <v>6</v>
      </c>
    </row>
    <row r="3" spans="1:17" ht="27" thickBot="1">
      <c r="A3" s="4" t="s">
        <v>7</v>
      </c>
      <c r="B3" s="252"/>
      <c r="C3" s="252"/>
      <c r="D3" s="221"/>
      <c r="E3" s="248"/>
      <c r="F3" s="227"/>
      <c r="G3" s="248"/>
      <c r="H3" s="228"/>
      <c r="I3" s="248" t="s">
        <v>1083</v>
      </c>
      <c r="J3" s="228"/>
      <c r="K3" s="248"/>
      <c r="L3" s="228"/>
      <c r="M3" s="248"/>
      <c r="N3" s="221"/>
      <c r="O3" s="248"/>
      <c r="P3" s="241"/>
      <c r="Q3" s="248"/>
    </row>
    <row r="4" spans="1:17" ht="18">
      <c r="A4" s="209" t="s">
        <v>1027</v>
      </c>
      <c r="B4" s="253"/>
      <c r="C4" s="253"/>
      <c r="D4" s="220"/>
      <c r="E4" s="269"/>
      <c r="F4" s="235" t="s">
        <v>1084</v>
      </c>
      <c r="G4" s="266" t="s">
        <v>1085</v>
      </c>
      <c r="H4" s="281"/>
      <c r="I4" s="264"/>
      <c r="J4" s="235"/>
      <c r="K4" s="266"/>
      <c r="L4" s="235"/>
      <c r="M4" s="277"/>
      <c r="N4" s="264"/>
      <c r="O4" s="266"/>
      <c r="P4" s="278"/>
      <c r="Q4" s="279"/>
    </row>
    <row r="5" spans="1:17" ht="18">
      <c r="A5" s="271"/>
      <c r="B5" s="253"/>
      <c r="C5" s="253"/>
      <c r="D5" s="272"/>
      <c r="E5" s="268"/>
      <c r="F5" s="235" t="s">
        <v>1086</v>
      </c>
      <c r="G5" s="266"/>
      <c r="H5" s="282"/>
      <c r="I5" s="283"/>
      <c r="J5" s="235"/>
      <c r="K5" s="266"/>
      <c r="L5" s="235"/>
      <c r="M5" s="277"/>
      <c r="N5" s="264"/>
      <c r="O5" s="266"/>
      <c r="P5" s="278"/>
      <c r="Q5" s="279"/>
    </row>
    <row r="6" spans="1:17" ht="15" customHeight="1">
      <c r="A6" s="271"/>
      <c r="B6" s="253"/>
      <c r="C6" s="253"/>
      <c r="D6" s="272"/>
      <c r="E6" s="268"/>
      <c r="F6" s="264">
        <v>0.75</v>
      </c>
      <c r="G6" s="284" t="s">
        <v>878</v>
      </c>
      <c r="H6" s="264"/>
      <c r="I6" s="266"/>
      <c r="J6" s="235"/>
      <c r="K6" s="266"/>
      <c r="L6" s="235"/>
      <c r="M6" s="201"/>
      <c r="N6" s="264"/>
      <c r="O6" s="266"/>
      <c r="P6" s="280"/>
      <c r="Q6" s="279"/>
    </row>
    <row r="7" spans="1:17" ht="15" customHeight="1">
      <c r="A7" s="271"/>
      <c r="B7" s="253"/>
      <c r="C7" s="253"/>
      <c r="D7" s="272"/>
      <c r="E7" s="268"/>
      <c r="F7" s="264">
        <v>0.75</v>
      </c>
      <c r="G7" s="266" t="s">
        <v>1068</v>
      </c>
      <c r="H7" s="264"/>
      <c r="I7" s="266"/>
      <c r="J7" s="235"/>
      <c r="K7" s="266"/>
      <c r="L7" s="235"/>
      <c r="M7" s="201"/>
      <c r="N7" s="264"/>
      <c r="O7" s="266"/>
      <c r="P7" s="267"/>
      <c r="Q7" s="268"/>
    </row>
    <row r="8" spans="1:17" ht="15">
      <c r="A8" s="211"/>
      <c r="B8" s="255"/>
      <c r="C8" s="255"/>
      <c r="D8" s="233"/>
      <c r="E8" s="202"/>
      <c r="F8" s="234"/>
      <c r="G8" s="202"/>
      <c r="H8" s="233"/>
      <c r="I8" s="202"/>
      <c r="J8" s="236"/>
      <c r="K8" s="202"/>
      <c r="L8" s="236"/>
      <c r="M8" s="202"/>
      <c r="N8" s="233"/>
      <c r="O8" s="202"/>
      <c r="P8" s="242"/>
      <c r="Q8" s="202"/>
    </row>
    <row r="9" spans="1:17" ht="18">
      <c r="A9" s="210" t="s">
        <v>1038</v>
      </c>
      <c r="B9" s="254"/>
      <c r="C9" s="254"/>
      <c r="D9" s="8"/>
      <c r="E9" s="214"/>
      <c r="F9" s="270"/>
      <c r="G9" s="214"/>
      <c r="H9" s="270"/>
      <c r="I9" s="214"/>
      <c r="J9" s="270"/>
      <c r="K9" s="214"/>
      <c r="L9" s="8"/>
      <c r="M9" s="203"/>
      <c r="N9" s="8"/>
      <c r="O9" s="203"/>
      <c r="P9" s="243"/>
      <c r="Q9" s="203"/>
    </row>
    <row r="10" spans="1:17" ht="12.75">
      <c r="A10" s="204" t="s">
        <v>9</v>
      </c>
      <c r="B10" s="256"/>
      <c r="C10" s="256"/>
      <c r="D10" s="6"/>
      <c r="E10" s="215"/>
      <c r="F10" s="6"/>
      <c r="G10" s="215"/>
      <c r="H10" s="6">
        <v>0.9166666666666666</v>
      </c>
      <c r="I10" s="215" t="s">
        <v>878</v>
      </c>
      <c r="J10" s="6">
        <v>0.9166666666666666</v>
      </c>
      <c r="K10" s="215" t="s">
        <v>10</v>
      </c>
      <c r="L10" s="7"/>
      <c r="M10" s="215"/>
      <c r="N10" s="6">
        <v>0.9166666666666666</v>
      </c>
      <c r="O10" s="215" t="s">
        <v>10</v>
      </c>
      <c r="P10" s="7"/>
      <c r="Q10" s="215"/>
    </row>
    <row r="11" spans="1:17" ht="12.75">
      <c r="A11" s="204" t="s">
        <v>8</v>
      </c>
      <c r="B11" s="258"/>
      <c r="C11" s="258"/>
      <c r="D11" s="7"/>
      <c r="E11" s="215"/>
      <c r="F11" s="276"/>
      <c r="G11" s="215"/>
      <c r="H11" s="7">
        <v>0.9583333333333334</v>
      </c>
      <c r="I11" s="215" t="s">
        <v>900</v>
      </c>
      <c r="J11" s="7"/>
      <c r="K11" s="215"/>
      <c r="L11" s="7"/>
      <c r="M11" s="215"/>
      <c r="N11" s="7"/>
      <c r="O11" s="232"/>
      <c r="P11" s="7"/>
      <c r="Q11" s="232"/>
    </row>
    <row r="12" spans="1:17" ht="12.75">
      <c r="A12" s="204"/>
      <c r="B12" s="258"/>
      <c r="C12" s="258"/>
      <c r="D12" s="7"/>
      <c r="E12" s="216"/>
      <c r="F12" s="7"/>
      <c r="G12" s="216"/>
      <c r="H12" s="190"/>
      <c r="I12" s="216"/>
      <c r="J12" s="190"/>
      <c r="K12" s="216"/>
      <c r="L12" s="6"/>
      <c r="M12" s="215"/>
      <c r="N12" s="7"/>
      <c r="O12" s="215"/>
      <c r="P12" s="7"/>
      <c r="Q12" s="232"/>
    </row>
    <row r="13" spans="1:17" ht="18">
      <c r="A13" s="206" t="s">
        <v>11</v>
      </c>
      <c r="B13" s="259"/>
      <c r="C13" s="259"/>
      <c r="D13" s="6"/>
      <c r="E13" s="215"/>
      <c r="F13" s="6"/>
      <c r="G13" s="275"/>
      <c r="H13" s="6">
        <v>0.8333333333333334</v>
      </c>
      <c r="I13" s="215" t="s">
        <v>1067</v>
      </c>
      <c r="J13" s="6">
        <v>0.8333333333333334</v>
      </c>
      <c r="K13" s="215" t="s">
        <v>1067</v>
      </c>
      <c r="L13" s="6">
        <v>0.8333333333333334</v>
      </c>
      <c r="M13" s="215" t="s">
        <v>878</v>
      </c>
      <c r="N13" s="6">
        <v>0.8333333333333334</v>
      </c>
      <c r="O13" s="215" t="s">
        <v>1067</v>
      </c>
      <c r="P13" s="278"/>
      <c r="Q13" s="279"/>
    </row>
    <row r="14" spans="1:17" ht="18">
      <c r="A14" s="207"/>
      <c r="B14" s="260"/>
      <c r="C14" s="260"/>
      <c r="D14" s="8"/>
      <c r="E14" s="215"/>
      <c r="F14" s="8"/>
      <c r="G14" s="275"/>
      <c r="H14" s="6"/>
      <c r="I14" s="215"/>
      <c r="J14" s="6"/>
      <c r="K14" s="215"/>
      <c r="L14" s="6"/>
      <c r="M14" s="215"/>
      <c r="N14" s="6"/>
      <c r="O14" s="225"/>
      <c r="P14" s="280"/>
      <c r="Q14" s="279"/>
    </row>
    <row r="15" spans="1:17" ht="12.75">
      <c r="A15" s="205" t="s">
        <v>12</v>
      </c>
      <c r="B15" s="261"/>
      <c r="C15" s="261"/>
      <c r="D15" s="6"/>
      <c r="E15" s="215"/>
      <c r="F15" s="6"/>
      <c r="G15" s="215"/>
      <c r="H15" s="6"/>
      <c r="I15" s="215"/>
      <c r="J15" s="6">
        <v>0.03125</v>
      </c>
      <c r="K15" s="215" t="s">
        <v>1121</v>
      </c>
      <c r="L15" s="6"/>
      <c r="M15" s="215"/>
      <c r="N15" s="6">
        <v>0.041666666666666664</v>
      </c>
      <c r="O15" s="229"/>
      <c r="P15" s="6"/>
      <c r="Q15" s="225"/>
    </row>
    <row r="16" spans="1:17" ht="12.75">
      <c r="A16" s="206" t="s">
        <v>13</v>
      </c>
      <c r="B16" s="259"/>
      <c r="C16" s="259"/>
      <c r="D16" s="6"/>
      <c r="E16" s="215"/>
      <c r="F16" s="6"/>
      <c r="G16" s="215"/>
      <c r="H16" s="6">
        <v>0.9166666666666666</v>
      </c>
      <c r="I16" s="215" t="s">
        <v>10</v>
      </c>
      <c r="J16" s="6">
        <v>0.9166666666666666</v>
      </c>
      <c r="K16" s="215" t="s">
        <v>878</v>
      </c>
      <c r="L16" s="6">
        <v>0.9166666666666666</v>
      </c>
      <c r="M16" s="215" t="s">
        <v>878</v>
      </c>
      <c r="N16" s="6">
        <v>0.9166666666666666</v>
      </c>
      <c r="O16" s="215" t="s">
        <v>878</v>
      </c>
      <c r="P16" s="6"/>
      <c r="Q16" s="215"/>
    </row>
    <row r="17" spans="1:17" ht="12.75">
      <c r="A17" s="205" t="s">
        <v>14</v>
      </c>
      <c r="B17" s="261"/>
      <c r="C17" s="261"/>
      <c r="D17" s="6"/>
      <c r="E17" s="215"/>
      <c r="F17" s="6"/>
      <c r="G17" s="215"/>
      <c r="H17" s="6">
        <v>0</v>
      </c>
      <c r="I17" s="215" t="s">
        <v>1039</v>
      </c>
      <c r="J17" s="6">
        <v>0</v>
      </c>
      <c r="K17" s="215" t="s">
        <v>1123</v>
      </c>
      <c r="L17" s="6">
        <v>0.9895833333333334</v>
      </c>
      <c r="M17" s="230" t="s">
        <v>1039</v>
      </c>
      <c r="N17" s="6">
        <v>0.020833333333333332</v>
      </c>
      <c r="O17" s="215" t="s">
        <v>1039</v>
      </c>
      <c r="P17" s="6"/>
      <c r="Q17" s="215"/>
    </row>
    <row r="18" spans="1:17" ht="12.75">
      <c r="A18" s="205"/>
      <c r="B18" s="261"/>
      <c r="C18" s="261"/>
      <c r="D18" s="8"/>
      <c r="E18" s="215"/>
      <c r="F18" s="8"/>
      <c r="G18" s="215"/>
      <c r="H18" s="6"/>
      <c r="I18" s="215"/>
      <c r="J18" s="6"/>
      <c r="K18" s="215"/>
      <c r="L18" s="6"/>
      <c r="M18" s="215"/>
      <c r="N18" s="8"/>
      <c r="O18" s="215"/>
      <c r="P18" s="6"/>
      <c r="Q18" s="215"/>
    </row>
    <row r="19" spans="1:17" ht="12.75">
      <c r="A19" s="205" t="s">
        <v>15</v>
      </c>
      <c r="B19" s="261"/>
      <c r="C19" s="261"/>
      <c r="D19" s="6"/>
      <c r="E19" s="215"/>
      <c r="F19" s="6"/>
      <c r="G19" s="215"/>
      <c r="H19" s="6">
        <v>0</v>
      </c>
      <c r="I19" s="215" t="s">
        <v>1053</v>
      </c>
      <c r="J19" s="6">
        <v>0.010416666666666666</v>
      </c>
      <c r="K19" s="215" t="s">
        <v>1053</v>
      </c>
      <c r="L19" s="6"/>
      <c r="M19" s="230"/>
      <c r="N19" s="6">
        <v>0.010416666666666666</v>
      </c>
      <c r="O19" s="215" t="s">
        <v>900</v>
      </c>
      <c r="P19" s="6"/>
      <c r="Q19" s="215"/>
    </row>
    <row r="20" spans="1:17" ht="12.75">
      <c r="A20" s="205" t="s">
        <v>16</v>
      </c>
      <c r="B20" s="261"/>
      <c r="C20" s="261"/>
      <c r="D20" s="6"/>
      <c r="E20" s="215"/>
      <c r="F20" s="6"/>
      <c r="G20" s="215"/>
      <c r="H20" s="6"/>
      <c r="I20" s="215"/>
      <c r="J20" s="6">
        <v>0.020833333333333332</v>
      </c>
      <c r="K20" s="215" t="s">
        <v>964</v>
      </c>
      <c r="L20" s="6"/>
      <c r="M20" s="216"/>
      <c r="N20" s="6">
        <v>0.03125</v>
      </c>
      <c r="O20" s="215" t="s">
        <v>939</v>
      </c>
      <c r="P20" s="6"/>
      <c r="Q20" s="215"/>
    </row>
    <row r="21" spans="1:17" ht="12.75">
      <c r="A21" s="205"/>
      <c r="B21" s="261"/>
      <c r="C21" s="261"/>
      <c r="D21" s="6"/>
      <c r="E21" s="215"/>
      <c r="F21" s="6"/>
      <c r="G21" s="215"/>
      <c r="H21" s="6"/>
      <c r="I21" s="215"/>
      <c r="J21" s="6"/>
      <c r="K21" s="215"/>
      <c r="L21" s="6"/>
      <c r="M21" s="224"/>
      <c r="N21" s="238"/>
      <c r="O21" s="215"/>
      <c r="P21" s="6"/>
      <c r="Q21" s="215"/>
    </row>
    <row r="22" spans="1:17" ht="12.75">
      <c r="A22" s="205" t="s">
        <v>17</v>
      </c>
      <c r="B22" s="261"/>
      <c r="C22" s="261"/>
      <c r="D22" s="6"/>
      <c r="E22" s="215"/>
      <c r="F22" s="6"/>
      <c r="G22" s="215"/>
      <c r="H22" s="6">
        <v>0.010416666666666666</v>
      </c>
      <c r="I22" s="215" t="s">
        <v>961</v>
      </c>
      <c r="J22" s="6">
        <v>0</v>
      </c>
      <c r="K22" s="215" t="s">
        <v>961</v>
      </c>
      <c r="L22" s="6"/>
      <c r="M22" s="223"/>
      <c r="N22" s="6">
        <v>0.010416666666666666</v>
      </c>
      <c r="O22" s="215" t="s">
        <v>950</v>
      </c>
      <c r="P22" s="6"/>
      <c r="Q22" s="215"/>
    </row>
    <row r="23" spans="1:17" ht="12.75">
      <c r="A23" s="205" t="s">
        <v>18</v>
      </c>
      <c r="B23" s="261"/>
      <c r="C23" s="261"/>
      <c r="D23" s="6"/>
      <c r="E23" s="215"/>
      <c r="F23" s="6"/>
      <c r="G23" s="215"/>
      <c r="H23" s="6">
        <v>0.03125</v>
      </c>
      <c r="I23" s="229"/>
      <c r="J23" s="6">
        <v>0.010416666666666666</v>
      </c>
      <c r="K23" s="215" t="s">
        <v>900</v>
      </c>
      <c r="L23" s="6"/>
      <c r="M23" s="230"/>
      <c r="N23" s="6">
        <v>0.03125</v>
      </c>
      <c r="O23" s="215" t="s">
        <v>1122</v>
      </c>
      <c r="P23" s="6"/>
      <c r="Q23" s="215"/>
    </row>
    <row r="24" spans="1:17" ht="12.75">
      <c r="A24" s="205" t="s">
        <v>19</v>
      </c>
      <c r="B24" s="261"/>
      <c r="C24" s="261"/>
      <c r="D24" s="6"/>
      <c r="E24" s="215"/>
      <c r="F24" s="6"/>
      <c r="G24" s="215"/>
      <c r="H24" s="6">
        <v>0.020833333333333332</v>
      </c>
      <c r="I24" s="215" t="s">
        <v>1069</v>
      </c>
      <c r="J24" s="6">
        <v>0</v>
      </c>
      <c r="K24" s="215" t="s">
        <v>1052</v>
      </c>
      <c r="L24" s="6"/>
      <c r="M24" s="215"/>
      <c r="N24" s="6">
        <v>0.020833333333333332</v>
      </c>
      <c r="O24" s="237" t="s">
        <v>907</v>
      </c>
      <c r="P24" s="6"/>
      <c r="Q24" s="215"/>
    </row>
    <row r="25" spans="1:17" ht="12.75">
      <c r="A25" s="205" t="s">
        <v>20</v>
      </c>
      <c r="B25" s="261"/>
      <c r="C25" s="261"/>
      <c r="D25" s="6"/>
      <c r="E25" s="215"/>
      <c r="F25" s="6"/>
      <c r="G25" s="215"/>
      <c r="H25" s="6"/>
      <c r="I25" s="215"/>
      <c r="J25" s="6">
        <v>0.020833333333333332</v>
      </c>
      <c r="K25" s="215" t="s">
        <v>907</v>
      </c>
      <c r="L25" s="6"/>
      <c r="M25" s="215"/>
      <c r="N25" s="6">
        <v>0.041666666666666664</v>
      </c>
      <c r="O25" s="215" t="s">
        <v>964</v>
      </c>
      <c r="P25" s="6"/>
      <c r="Q25" s="215"/>
    </row>
    <row r="26" spans="1:17" ht="12.75">
      <c r="A26" s="205"/>
      <c r="B26" s="261"/>
      <c r="C26" s="261"/>
      <c r="D26" s="8"/>
      <c r="E26" s="215"/>
      <c r="F26" s="8"/>
      <c r="G26" s="215"/>
      <c r="H26" s="8"/>
      <c r="I26" s="215"/>
      <c r="J26" s="8"/>
      <c r="K26" s="215"/>
      <c r="L26" s="8"/>
      <c r="M26" s="215"/>
      <c r="N26" s="8"/>
      <c r="O26" s="215"/>
      <c r="P26" s="6"/>
      <c r="Q26" s="215"/>
    </row>
    <row r="27" spans="1:17" ht="12.75">
      <c r="A27" s="205" t="s">
        <v>910</v>
      </c>
      <c r="B27" s="261"/>
      <c r="C27" s="261"/>
      <c r="D27" s="6"/>
      <c r="E27" s="215"/>
      <c r="F27" s="6"/>
      <c r="G27" s="215"/>
      <c r="H27" s="6"/>
      <c r="I27" s="215"/>
      <c r="J27" s="6">
        <v>0.010416666666666666</v>
      </c>
      <c r="K27" s="215" t="s">
        <v>1039</v>
      </c>
      <c r="L27" s="6"/>
      <c r="M27" s="216"/>
      <c r="N27" s="6">
        <v>0.03125</v>
      </c>
      <c r="O27" s="215" t="s">
        <v>1055</v>
      </c>
      <c r="P27" s="6"/>
      <c r="Q27" s="215"/>
    </row>
    <row r="28" spans="1:17" ht="12.75">
      <c r="A28" s="205" t="s">
        <v>796</v>
      </c>
      <c r="B28" s="261"/>
      <c r="C28" s="261"/>
      <c r="D28" s="6"/>
      <c r="E28" s="265"/>
      <c r="F28" s="6"/>
      <c r="G28" s="265"/>
      <c r="H28" s="6"/>
      <c r="I28" s="265"/>
      <c r="J28" s="6">
        <v>0.010416666666666666</v>
      </c>
      <c r="K28" s="215" t="s">
        <v>921</v>
      </c>
      <c r="L28" s="6"/>
      <c r="M28" s="215"/>
      <c r="N28" s="6">
        <v>0.020833333333333332</v>
      </c>
      <c r="O28" s="229"/>
      <c r="P28" s="6"/>
      <c r="Q28" s="215"/>
    </row>
    <row r="29" spans="1:17" ht="12.75">
      <c r="A29" s="205" t="s">
        <v>797</v>
      </c>
      <c r="B29" s="261"/>
      <c r="C29" s="261"/>
      <c r="D29" s="6"/>
      <c r="E29" s="215"/>
      <c r="F29" s="6"/>
      <c r="G29" s="215"/>
      <c r="H29" s="6"/>
      <c r="I29" s="215"/>
      <c r="J29" s="6">
        <v>0.020833333333333332</v>
      </c>
      <c r="K29" s="229"/>
      <c r="L29" s="6"/>
      <c r="M29" s="215"/>
      <c r="N29" s="6">
        <v>0.03125</v>
      </c>
      <c r="O29" s="215" t="s">
        <v>1074</v>
      </c>
      <c r="P29" s="6"/>
      <c r="Q29" s="215"/>
    </row>
    <row r="30" spans="1:17" ht="12.75">
      <c r="A30" s="205" t="s">
        <v>21</v>
      </c>
      <c r="B30" s="261"/>
      <c r="C30" s="261"/>
      <c r="D30" s="6"/>
      <c r="E30" s="215"/>
      <c r="F30" s="6"/>
      <c r="G30" s="215"/>
      <c r="H30" s="6"/>
      <c r="I30" s="215"/>
      <c r="J30" s="6"/>
      <c r="K30" s="6"/>
      <c r="L30" s="6"/>
      <c r="M30" s="223"/>
      <c r="N30" s="6"/>
      <c r="O30" s="215"/>
      <c r="P30" s="6"/>
      <c r="Q30" s="223"/>
    </row>
    <row r="31" spans="1:17" ht="12.75">
      <c r="A31" s="205" t="s">
        <v>22</v>
      </c>
      <c r="B31" s="257"/>
      <c r="C31" s="257"/>
      <c r="D31" s="6"/>
      <c r="E31" s="215"/>
      <c r="F31" s="6"/>
      <c r="G31" s="215"/>
      <c r="H31" s="6"/>
      <c r="I31" s="215"/>
      <c r="J31" s="6">
        <v>0</v>
      </c>
      <c r="K31" s="215" t="s">
        <v>1055</v>
      </c>
      <c r="L31" s="6"/>
      <c r="M31" s="215"/>
      <c r="N31" s="6">
        <v>0.010416666666666666</v>
      </c>
      <c r="O31" s="215" t="s">
        <v>921</v>
      </c>
      <c r="P31" s="6"/>
      <c r="Q31" s="215"/>
    </row>
    <row r="32" spans="1:17" ht="12.75">
      <c r="A32" s="205"/>
      <c r="B32" s="261"/>
      <c r="C32" s="261"/>
      <c r="D32" s="8"/>
      <c r="E32" s="215"/>
      <c r="F32" s="8"/>
      <c r="G32" s="215"/>
      <c r="H32" s="6"/>
      <c r="I32" s="215"/>
      <c r="J32" s="6"/>
      <c r="K32" s="215"/>
      <c r="L32" s="6"/>
      <c r="M32" s="218"/>
      <c r="N32" s="6"/>
      <c r="O32" s="215"/>
      <c r="P32" s="6"/>
      <c r="Q32" s="218"/>
    </row>
    <row r="33" spans="1:17" ht="12.75">
      <c r="A33" s="205" t="s">
        <v>23</v>
      </c>
      <c r="B33" s="261"/>
      <c r="C33" s="261"/>
      <c r="D33" s="6"/>
      <c r="E33" s="215"/>
      <c r="F33" s="6"/>
      <c r="G33" s="215"/>
      <c r="H33" s="6"/>
      <c r="I33" s="215"/>
      <c r="J33" s="6">
        <v>0.010416666666666666</v>
      </c>
      <c r="K33" s="215" t="s">
        <v>1089</v>
      </c>
      <c r="L33" s="6"/>
      <c r="M33" s="215"/>
      <c r="N33" s="6">
        <v>0.020833333333333332</v>
      </c>
      <c r="O33" s="215" t="s">
        <v>732</v>
      </c>
      <c r="P33" s="6"/>
      <c r="Q33" s="215"/>
    </row>
    <row r="34" spans="1:17" ht="12.75">
      <c r="A34" s="205"/>
      <c r="B34" s="261"/>
      <c r="C34" s="261"/>
      <c r="D34" s="8"/>
      <c r="E34" s="215"/>
      <c r="F34" s="8"/>
      <c r="G34" s="215"/>
      <c r="H34" s="8"/>
      <c r="I34" s="215"/>
      <c r="J34" s="8"/>
      <c r="K34" s="215"/>
      <c r="L34" s="8"/>
      <c r="M34" s="224"/>
      <c r="N34" s="8"/>
      <c r="O34" s="215"/>
      <c r="P34" s="8"/>
      <c r="Q34" s="224"/>
    </row>
    <row r="35" spans="1:17" ht="12.75">
      <c r="A35" s="205" t="s">
        <v>24</v>
      </c>
      <c r="B35" s="261"/>
      <c r="C35" s="261"/>
      <c r="D35" s="6"/>
      <c r="E35" s="215"/>
      <c r="F35" s="6"/>
      <c r="G35" s="215"/>
      <c r="H35" s="6">
        <v>0.9166666666666666</v>
      </c>
      <c r="I35" s="215" t="s">
        <v>1054</v>
      </c>
      <c r="J35" s="6">
        <v>0.9375</v>
      </c>
      <c r="K35" s="215" t="s">
        <v>1056</v>
      </c>
      <c r="L35" s="6"/>
      <c r="M35" s="215"/>
      <c r="N35" s="6">
        <v>0.9375</v>
      </c>
      <c r="O35" s="215" t="s">
        <v>1032</v>
      </c>
      <c r="P35" s="6"/>
      <c r="Q35" s="215"/>
    </row>
    <row r="36" spans="1:17" ht="12.75">
      <c r="A36" s="205" t="s">
        <v>25</v>
      </c>
      <c r="B36" s="261"/>
      <c r="C36" s="261"/>
      <c r="D36" s="6"/>
      <c r="E36" s="215"/>
      <c r="F36" s="6"/>
      <c r="G36" s="215"/>
      <c r="H36" s="6"/>
      <c r="I36" s="215"/>
      <c r="J36" s="6">
        <v>0.9791666666666666</v>
      </c>
      <c r="K36" s="215" t="s">
        <v>1080</v>
      </c>
      <c r="L36" s="6"/>
      <c r="M36" s="215"/>
      <c r="N36" s="6">
        <v>0</v>
      </c>
      <c r="O36" s="215" t="s">
        <v>1056</v>
      </c>
      <c r="P36" s="244"/>
      <c r="Q36" s="215"/>
    </row>
    <row r="37" spans="1:17" ht="12.75">
      <c r="A37" s="205" t="s">
        <v>26</v>
      </c>
      <c r="B37" s="261"/>
      <c r="C37" s="261"/>
      <c r="D37" s="6"/>
      <c r="E37" s="215"/>
      <c r="F37" s="6"/>
      <c r="G37" s="215"/>
      <c r="H37" s="6"/>
      <c r="I37" s="215"/>
      <c r="J37" s="6">
        <v>0</v>
      </c>
      <c r="K37" s="215" t="s">
        <v>1088</v>
      </c>
      <c r="L37" s="6"/>
      <c r="M37" s="215"/>
      <c r="N37" s="6">
        <v>0.010416666666666666</v>
      </c>
      <c r="O37" s="215" t="s">
        <v>1088</v>
      </c>
      <c r="P37" s="244"/>
      <c r="Q37" s="215"/>
    </row>
    <row r="38" spans="1:17" ht="12.75">
      <c r="A38" s="205" t="s">
        <v>798</v>
      </c>
      <c r="B38" s="261"/>
      <c r="C38" s="261"/>
      <c r="D38" s="6"/>
      <c r="E38" s="217"/>
      <c r="F38" s="6"/>
      <c r="G38" s="217"/>
      <c r="H38" s="6"/>
      <c r="I38" s="215"/>
      <c r="J38" s="5">
        <v>0.010416666666666666</v>
      </c>
      <c r="K38" s="215" t="s">
        <v>1054</v>
      </c>
      <c r="L38" s="222"/>
      <c r="M38" s="215"/>
      <c r="N38" s="6">
        <v>0.020833333333333332</v>
      </c>
      <c r="O38" s="215" t="s">
        <v>1087</v>
      </c>
      <c r="P38" s="244"/>
      <c r="Q38" s="215"/>
    </row>
    <row r="39" spans="1:17" ht="12.75">
      <c r="A39" s="205"/>
      <c r="B39" s="261"/>
      <c r="C39" s="261"/>
      <c r="D39" s="203"/>
      <c r="E39" s="203"/>
      <c r="F39" s="203"/>
      <c r="G39" s="203"/>
      <c r="H39" s="203"/>
      <c r="I39" s="203"/>
      <c r="J39" s="203"/>
      <c r="K39" s="215"/>
      <c r="L39" s="203"/>
      <c r="M39" s="203"/>
      <c r="N39" s="203"/>
      <c r="O39" s="203"/>
      <c r="P39" s="203"/>
      <c r="Q39" s="203"/>
    </row>
    <row r="40" spans="1:17" ht="12.75">
      <c r="A40" s="263"/>
      <c r="B40" s="261"/>
      <c r="C40" s="261"/>
      <c r="D40" s="203"/>
      <c r="E40" s="203"/>
      <c r="F40" s="203"/>
      <c r="G40" s="203"/>
      <c r="H40" s="222"/>
      <c r="I40" s="203" t="s">
        <v>1108</v>
      </c>
      <c r="J40" s="203"/>
      <c r="K40" s="203" t="s">
        <v>1108</v>
      </c>
      <c r="L40" s="203" t="s">
        <v>1108</v>
      </c>
      <c r="M40" s="203"/>
      <c r="N40" s="203" t="s">
        <v>997</v>
      </c>
      <c r="O40" s="203" t="s">
        <v>1124</v>
      </c>
      <c r="P40" s="203" t="s">
        <v>1108</v>
      </c>
      <c r="Q40" s="203"/>
    </row>
    <row r="41" spans="1:17" ht="12.75">
      <c r="A41" s="205"/>
      <c r="B41" s="261"/>
      <c r="C41" s="261"/>
      <c r="D41" s="203"/>
      <c r="E41" s="218"/>
      <c r="F41" s="222"/>
      <c r="G41" s="218"/>
      <c r="H41" s="222"/>
      <c r="I41" s="218"/>
      <c r="J41" s="222"/>
      <c r="K41" s="203"/>
      <c r="L41" s="222"/>
      <c r="M41" s="203"/>
      <c r="N41" s="203" t="s">
        <v>1108</v>
      </c>
      <c r="O41" s="203"/>
      <c r="P41" s="222"/>
      <c r="Q41" s="218"/>
    </row>
    <row r="42" spans="1:17" ht="13.5" thickBot="1">
      <c r="A42" s="208"/>
      <c r="B42" s="262"/>
      <c r="C42" s="262"/>
      <c r="D42" s="231"/>
      <c r="E42" s="245"/>
      <c r="F42" s="203"/>
      <c r="G42" s="245"/>
      <c r="H42" s="203"/>
      <c r="I42" s="245"/>
      <c r="J42" s="222"/>
      <c r="K42" s="245"/>
      <c r="L42" s="222"/>
      <c r="M42" s="245"/>
      <c r="N42" s="231" t="s">
        <v>1119</v>
      </c>
      <c r="O42" s="245"/>
      <c r="P42" s="246"/>
      <c r="Q42" s="245"/>
    </row>
    <row r="43" spans="1:17" ht="30.75" thickBot="1">
      <c r="A43" s="199" t="s">
        <v>1100</v>
      </c>
      <c r="B43" s="250"/>
      <c r="C43" s="250"/>
      <c r="D43" s="219"/>
      <c r="E43" s="212">
        <v>41610</v>
      </c>
      <c r="F43" s="226"/>
      <c r="G43" s="212">
        <v>41611</v>
      </c>
      <c r="H43" s="226"/>
      <c r="I43" s="212">
        <v>41612</v>
      </c>
      <c r="J43" s="226"/>
      <c r="K43" s="212">
        <v>41613</v>
      </c>
      <c r="L43" s="219"/>
      <c r="M43" s="212">
        <v>41614</v>
      </c>
      <c r="N43" s="219"/>
      <c r="O43" s="212">
        <v>41615</v>
      </c>
      <c r="P43" s="239"/>
      <c r="Q43" s="212">
        <v>41616</v>
      </c>
    </row>
    <row r="44" spans="1:17" ht="20.25">
      <c r="A44" s="3" t="s">
        <v>940</v>
      </c>
      <c r="B44" s="251"/>
      <c r="C44" s="251"/>
      <c r="D44" s="220"/>
      <c r="E44" s="213" t="s">
        <v>0</v>
      </c>
      <c r="F44" s="220"/>
      <c r="G44" s="213" t="s">
        <v>1</v>
      </c>
      <c r="H44" s="220"/>
      <c r="I44" s="213" t="s">
        <v>2</v>
      </c>
      <c r="J44" s="220"/>
      <c r="K44" s="213" t="s">
        <v>3</v>
      </c>
      <c r="L44" s="220"/>
      <c r="M44" s="213" t="s">
        <v>4</v>
      </c>
      <c r="N44" s="220"/>
      <c r="O44" s="213" t="s">
        <v>5</v>
      </c>
      <c r="P44" s="240"/>
      <c r="Q44" s="213" t="s">
        <v>6</v>
      </c>
    </row>
    <row r="45" spans="1:17" ht="27" thickBot="1">
      <c r="A45" s="4" t="s">
        <v>7</v>
      </c>
      <c r="B45" s="252"/>
      <c r="C45" s="252"/>
      <c r="D45" s="221"/>
      <c r="E45" s="248"/>
      <c r="F45" s="227"/>
      <c r="G45" s="248" t="s">
        <v>1104</v>
      </c>
      <c r="H45" s="228"/>
      <c r="I45" s="248" t="s">
        <v>1117</v>
      </c>
      <c r="J45" s="228"/>
      <c r="K45" s="248"/>
      <c r="L45" s="228"/>
      <c r="M45" s="248" t="s">
        <v>1102</v>
      </c>
      <c r="N45" s="221"/>
      <c r="O45" s="248" t="s">
        <v>1102</v>
      </c>
      <c r="P45" s="241"/>
      <c r="Q45" s="248"/>
    </row>
    <row r="46" spans="1:17" ht="18" customHeight="1">
      <c r="A46" s="209" t="s">
        <v>1027</v>
      </c>
      <c r="B46" s="253"/>
      <c r="C46" s="253"/>
      <c r="D46" s="220"/>
      <c r="E46" s="269"/>
      <c r="F46" s="235"/>
      <c r="G46" s="266"/>
      <c r="H46" s="287" t="s">
        <v>1073</v>
      </c>
      <c r="I46" s="288"/>
      <c r="J46" s="235"/>
      <c r="K46" s="266"/>
      <c r="L46" s="235"/>
      <c r="M46" s="277"/>
      <c r="N46" s="264"/>
      <c r="O46" s="266"/>
      <c r="P46" s="278"/>
      <c r="Q46" s="279"/>
    </row>
    <row r="47" spans="1:17" ht="18" customHeight="1">
      <c r="A47" s="271"/>
      <c r="B47" s="253"/>
      <c r="C47" s="253"/>
      <c r="D47" s="272"/>
      <c r="E47" s="268"/>
      <c r="F47" s="235"/>
      <c r="G47" s="266"/>
      <c r="H47" s="289"/>
      <c r="I47" s="290"/>
      <c r="J47" s="235"/>
      <c r="K47" s="266"/>
      <c r="L47" s="235"/>
      <c r="M47" s="277"/>
      <c r="N47" s="264"/>
      <c r="O47" s="266"/>
      <c r="P47" s="278"/>
      <c r="Q47" s="279"/>
    </row>
    <row r="48" spans="1:17" ht="15" customHeight="1">
      <c r="A48" s="271"/>
      <c r="B48" s="253"/>
      <c r="C48" s="253"/>
      <c r="D48" s="272"/>
      <c r="E48" s="268"/>
      <c r="F48" s="264"/>
      <c r="G48" s="266"/>
      <c r="H48" s="289"/>
      <c r="I48" s="290"/>
      <c r="J48" s="235"/>
      <c r="K48" s="266"/>
      <c r="L48" s="235"/>
      <c r="M48" s="201"/>
      <c r="N48" s="264"/>
      <c r="O48" s="266"/>
      <c r="P48" s="280"/>
      <c r="Q48" s="279"/>
    </row>
    <row r="49" spans="1:17" ht="15" customHeight="1">
      <c r="A49" s="271"/>
      <c r="B49" s="253"/>
      <c r="C49" s="253"/>
      <c r="D49" s="272"/>
      <c r="E49" s="268"/>
      <c r="F49" s="264"/>
      <c r="G49" s="266"/>
      <c r="H49" s="291"/>
      <c r="I49" s="292"/>
      <c r="J49" s="235"/>
      <c r="K49" s="266"/>
      <c r="L49" s="235"/>
      <c r="M49" s="201"/>
      <c r="N49" s="264"/>
      <c r="O49" s="266"/>
      <c r="P49" s="267"/>
      <c r="Q49" s="268"/>
    </row>
    <row r="50" spans="1:17" ht="15">
      <c r="A50" s="211"/>
      <c r="B50" s="255"/>
      <c r="C50" s="255"/>
      <c r="D50" s="233"/>
      <c r="E50" s="202"/>
      <c r="F50" s="234"/>
      <c r="G50" s="202"/>
      <c r="H50" s="233"/>
      <c r="I50" s="202"/>
      <c r="J50" s="236"/>
      <c r="K50" s="202"/>
      <c r="L50" s="236"/>
      <c r="M50" s="202"/>
      <c r="N50" s="233"/>
      <c r="O50" s="202"/>
      <c r="P50" s="242"/>
      <c r="Q50" s="202"/>
    </row>
    <row r="51" spans="1:17" ht="18">
      <c r="A51" s="210" t="s">
        <v>1038</v>
      </c>
      <c r="B51" s="254"/>
      <c r="C51" s="254"/>
      <c r="D51" s="8"/>
      <c r="E51" s="214"/>
      <c r="F51" s="270"/>
      <c r="G51" s="214"/>
      <c r="H51" s="270"/>
      <c r="I51" s="214"/>
      <c r="J51" s="270"/>
      <c r="K51" s="214"/>
      <c r="L51" s="8"/>
      <c r="M51" s="203"/>
      <c r="N51" s="8"/>
      <c r="O51" s="203"/>
      <c r="P51" s="243"/>
      <c r="Q51" s="203"/>
    </row>
    <row r="52" spans="1:17" ht="12.75">
      <c r="A52" s="204" t="s">
        <v>9</v>
      </c>
      <c r="B52" s="256"/>
      <c r="C52" s="256"/>
      <c r="D52" s="6"/>
      <c r="E52" s="215"/>
      <c r="F52" s="281" t="s">
        <v>1070</v>
      </c>
      <c r="G52" s="215"/>
      <c r="H52" s="6">
        <v>0.9166666666666666</v>
      </c>
      <c r="I52" s="215" t="s">
        <v>10</v>
      </c>
      <c r="J52" s="6">
        <v>0.9166666666666666</v>
      </c>
      <c r="K52" s="215" t="s">
        <v>10</v>
      </c>
      <c r="L52" s="7"/>
      <c r="M52" s="215"/>
      <c r="N52" s="6">
        <v>0.9166666666666666</v>
      </c>
      <c r="O52" s="215" t="s">
        <v>878</v>
      </c>
      <c r="P52" s="7"/>
      <c r="Q52" s="215"/>
    </row>
    <row r="53" spans="1:17" ht="12.75">
      <c r="A53" s="204" t="s">
        <v>8</v>
      </c>
      <c r="B53" s="258"/>
      <c r="C53" s="258"/>
      <c r="D53" s="7"/>
      <c r="E53" s="215"/>
      <c r="F53" s="6"/>
      <c r="G53" s="215"/>
      <c r="H53" s="7">
        <v>0.9583333333333334</v>
      </c>
      <c r="I53" s="215" t="s">
        <v>900</v>
      </c>
      <c r="J53" s="7"/>
      <c r="K53" s="215"/>
      <c r="L53" s="7"/>
      <c r="M53" s="215"/>
      <c r="N53" s="7"/>
      <c r="O53" s="232"/>
      <c r="P53" s="7"/>
      <c r="Q53" s="232"/>
    </row>
    <row r="54" spans="1:17" ht="12.75">
      <c r="A54" s="204"/>
      <c r="B54" s="258"/>
      <c r="C54" s="258"/>
      <c r="D54" s="7"/>
      <c r="E54" s="216"/>
      <c r="F54" s="8" t="s">
        <v>1071</v>
      </c>
      <c r="G54" s="275">
        <v>0.7916666666666666</v>
      </c>
      <c r="H54" s="190"/>
      <c r="I54" s="216"/>
      <c r="J54" s="190"/>
      <c r="K54" s="216"/>
      <c r="L54" s="6"/>
      <c r="M54" s="215"/>
      <c r="N54" s="7"/>
      <c r="O54" s="215"/>
      <c r="P54" s="7"/>
      <c r="Q54" s="232"/>
    </row>
    <row r="55" spans="1:17" ht="18">
      <c r="A55" s="206" t="s">
        <v>11</v>
      </c>
      <c r="B55" s="259"/>
      <c r="C55" s="259"/>
      <c r="D55" s="6"/>
      <c r="E55" s="215"/>
      <c r="F55" s="6" t="s">
        <v>1072</v>
      </c>
      <c r="G55" s="275">
        <v>0.8125</v>
      </c>
      <c r="H55" s="6">
        <v>0.8333333333333334</v>
      </c>
      <c r="I55" s="215" t="s">
        <v>1067</v>
      </c>
      <c r="J55" s="6">
        <v>0.8333333333333334</v>
      </c>
      <c r="K55" s="215" t="s">
        <v>1067</v>
      </c>
      <c r="L55" s="6">
        <v>0.8333333333333334</v>
      </c>
      <c r="M55" s="215" t="s">
        <v>878</v>
      </c>
      <c r="N55" s="6">
        <v>0.8333333333333334</v>
      </c>
      <c r="O55" s="215" t="s">
        <v>1103</v>
      </c>
      <c r="P55" s="278"/>
      <c r="Q55" s="279"/>
    </row>
    <row r="56" spans="1:17" ht="18">
      <c r="A56" s="207"/>
      <c r="B56" s="260"/>
      <c r="C56" s="260"/>
      <c r="D56" s="8"/>
      <c r="E56" s="215"/>
      <c r="F56" s="6"/>
      <c r="G56" s="215"/>
      <c r="H56" s="6"/>
      <c r="I56" s="286" t="s">
        <v>1118</v>
      </c>
      <c r="J56" s="6"/>
      <c r="K56" s="215"/>
      <c r="L56" s="6"/>
      <c r="M56" s="215"/>
      <c r="N56" s="6"/>
      <c r="O56" s="225"/>
      <c r="P56" s="280"/>
      <c r="Q56" s="279"/>
    </row>
    <row r="57" spans="1:17" ht="12.75">
      <c r="A57" s="205" t="s">
        <v>12</v>
      </c>
      <c r="B57" s="261"/>
      <c r="C57" s="261"/>
      <c r="D57" s="6"/>
      <c r="E57" s="215"/>
      <c r="F57" s="6" t="s">
        <v>1105</v>
      </c>
      <c r="G57" s="215"/>
      <c r="H57" s="6"/>
      <c r="I57" s="215"/>
      <c r="J57" s="6">
        <v>0.03125</v>
      </c>
      <c r="K57" s="229"/>
      <c r="L57" s="6"/>
      <c r="M57" s="215"/>
      <c r="N57" s="6">
        <v>0.041666666666666664</v>
      </c>
      <c r="O57" s="229"/>
      <c r="P57" s="6"/>
      <c r="Q57" s="225"/>
    </row>
    <row r="58" spans="1:17" ht="12.75">
      <c r="A58" s="206" t="s">
        <v>13</v>
      </c>
      <c r="B58" s="259"/>
      <c r="C58" s="259"/>
      <c r="D58" s="6"/>
      <c r="E58" s="215"/>
      <c r="F58" s="6"/>
      <c r="G58" s="215"/>
      <c r="H58" s="6">
        <v>0.9166666666666666</v>
      </c>
      <c r="I58" s="215" t="s">
        <v>878</v>
      </c>
      <c r="J58" s="6">
        <v>0.9166666666666666</v>
      </c>
      <c r="K58" s="215" t="s">
        <v>878</v>
      </c>
      <c r="L58" s="6">
        <v>0.9791666666666666</v>
      </c>
      <c r="M58" s="215" t="s">
        <v>1032</v>
      </c>
      <c r="N58" s="6">
        <v>0.9166666666666666</v>
      </c>
      <c r="O58" s="215" t="s">
        <v>900</v>
      </c>
      <c r="P58" s="6"/>
      <c r="Q58" s="215"/>
    </row>
    <row r="59" spans="1:17" ht="12.75">
      <c r="A59" s="205" t="s">
        <v>14</v>
      </c>
      <c r="B59" s="261"/>
      <c r="C59" s="261"/>
      <c r="D59" s="6"/>
      <c r="E59" s="215"/>
      <c r="F59" s="6"/>
      <c r="G59" s="215"/>
      <c r="H59" s="6">
        <v>0</v>
      </c>
      <c r="I59" s="215" t="s">
        <v>1039</v>
      </c>
      <c r="J59" s="6">
        <v>0</v>
      </c>
      <c r="K59" s="215" t="s">
        <v>900</v>
      </c>
      <c r="L59" s="6">
        <v>0.9791666666666666</v>
      </c>
      <c r="M59" s="230" t="s">
        <v>921</v>
      </c>
      <c r="N59" s="6">
        <v>0.020833333333333332</v>
      </c>
      <c r="O59" s="215" t="s">
        <v>1039</v>
      </c>
      <c r="P59" s="6"/>
      <c r="Q59" s="215"/>
    </row>
    <row r="60" spans="1:17" ht="12.75">
      <c r="A60" s="205"/>
      <c r="B60" s="261"/>
      <c r="C60" s="261"/>
      <c r="D60" s="8"/>
      <c r="E60" s="215"/>
      <c r="F60" s="8"/>
      <c r="G60" s="215"/>
      <c r="H60" s="6"/>
      <c r="I60" s="215"/>
      <c r="J60" s="6"/>
      <c r="K60" s="215"/>
      <c r="L60" s="6"/>
      <c r="M60" s="215"/>
      <c r="N60" s="8"/>
      <c r="O60" s="215"/>
      <c r="P60" s="6"/>
      <c r="Q60" s="215"/>
    </row>
    <row r="61" spans="1:17" ht="12.75">
      <c r="A61" s="205" t="s">
        <v>15</v>
      </c>
      <c r="B61" s="261"/>
      <c r="C61" s="261"/>
      <c r="D61" s="6"/>
      <c r="E61" s="215"/>
      <c r="F61" s="6"/>
      <c r="G61" s="215"/>
      <c r="H61" s="6">
        <v>0</v>
      </c>
      <c r="I61" s="215" t="s">
        <v>1053</v>
      </c>
      <c r="J61" s="6">
        <v>0.010416666666666666</v>
      </c>
      <c r="K61" s="215" t="s">
        <v>1053</v>
      </c>
      <c r="L61" s="6"/>
      <c r="M61" s="230"/>
      <c r="N61" s="6">
        <v>0.010416666666666666</v>
      </c>
      <c r="O61" s="215" t="s">
        <v>939</v>
      </c>
      <c r="P61" s="6"/>
      <c r="Q61" s="215"/>
    </row>
    <row r="62" spans="1:17" ht="12.75">
      <c r="A62" s="205" t="s">
        <v>16</v>
      </c>
      <c r="B62" s="261"/>
      <c r="C62" s="261"/>
      <c r="D62" s="6"/>
      <c r="E62" s="215"/>
      <c r="F62" s="6"/>
      <c r="G62" s="215"/>
      <c r="H62" s="6"/>
      <c r="I62" s="215"/>
      <c r="J62" s="6">
        <v>0.020833333333333332</v>
      </c>
      <c r="K62" s="215" t="s">
        <v>964</v>
      </c>
      <c r="L62" s="6"/>
      <c r="M62" s="216"/>
      <c r="N62" s="6">
        <v>0.03125</v>
      </c>
      <c r="O62" s="273" t="s">
        <v>1055</v>
      </c>
      <c r="P62" s="6"/>
      <c r="Q62" s="215"/>
    </row>
    <row r="63" spans="1:17" ht="12.75">
      <c r="A63" s="205"/>
      <c r="B63" s="261"/>
      <c r="C63" s="261"/>
      <c r="D63" s="6"/>
      <c r="E63" s="215"/>
      <c r="F63" s="6"/>
      <c r="G63" s="215"/>
      <c r="H63" s="6"/>
      <c r="I63" s="215"/>
      <c r="J63" s="6"/>
      <c r="K63" s="215"/>
      <c r="L63" s="6"/>
      <c r="M63" s="224"/>
      <c r="N63" s="238"/>
      <c r="O63" s="215"/>
      <c r="P63" s="6"/>
      <c r="Q63" s="215"/>
    </row>
    <row r="64" spans="1:17" ht="12.75">
      <c r="A64" s="205" t="s">
        <v>17</v>
      </c>
      <c r="B64" s="261"/>
      <c r="C64" s="261"/>
      <c r="D64" s="6"/>
      <c r="E64" s="215"/>
      <c r="F64" s="6"/>
      <c r="G64" s="215"/>
      <c r="H64" s="6">
        <v>0.010416666666666666</v>
      </c>
      <c r="I64" s="215" t="s">
        <v>961</v>
      </c>
      <c r="J64" s="6">
        <v>0</v>
      </c>
      <c r="K64" s="215" t="s">
        <v>961</v>
      </c>
      <c r="L64" s="6"/>
      <c r="M64" s="223"/>
      <c r="N64" s="6">
        <v>0.010416666666666666</v>
      </c>
      <c r="O64" s="215" t="s">
        <v>950</v>
      </c>
      <c r="P64" s="6"/>
      <c r="Q64" s="215"/>
    </row>
    <row r="65" spans="1:17" ht="12.75">
      <c r="A65" s="205" t="s">
        <v>18</v>
      </c>
      <c r="B65" s="261"/>
      <c r="C65" s="261"/>
      <c r="D65" s="6"/>
      <c r="E65" s="215"/>
      <c r="F65" s="6"/>
      <c r="G65" s="215"/>
      <c r="H65" s="6">
        <v>0.03125</v>
      </c>
      <c r="I65" s="229"/>
      <c r="J65" s="6">
        <v>0.010416666666666666</v>
      </c>
      <c r="K65" s="215" t="s">
        <v>1052</v>
      </c>
      <c r="L65" s="6"/>
      <c r="M65" s="230"/>
      <c r="N65" s="6">
        <v>0.03125</v>
      </c>
      <c r="O65" s="215" t="s">
        <v>732</v>
      </c>
      <c r="P65" s="6"/>
      <c r="Q65" s="215"/>
    </row>
    <row r="66" spans="1:17" ht="12.75">
      <c r="A66" s="205" t="s">
        <v>19</v>
      </c>
      <c r="B66" s="261"/>
      <c r="C66" s="261"/>
      <c r="D66" s="6"/>
      <c r="E66" s="215"/>
      <c r="F66" s="6"/>
      <c r="G66" s="215"/>
      <c r="H66" s="6">
        <v>0.020833333333333332</v>
      </c>
      <c r="I66" s="215" t="s">
        <v>1069</v>
      </c>
      <c r="J66" s="6">
        <v>0</v>
      </c>
      <c r="K66" s="237" t="s">
        <v>907</v>
      </c>
      <c r="L66" s="6"/>
      <c r="M66" s="215"/>
      <c r="N66" s="6">
        <v>0.020833333333333332</v>
      </c>
      <c r="O66" s="237" t="s">
        <v>1120</v>
      </c>
      <c r="P66" s="6"/>
      <c r="Q66" s="215"/>
    </row>
    <row r="67" spans="1:17" ht="12.75">
      <c r="A67" s="205" t="s">
        <v>20</v>
      </c>
      <c r="B67" s="261"/>
      <c r="C67" s="261"/>
      <c r="D67" s="6"/>
      <c r="E67" s="215"/>
      <c r="F67" s="6"/>
      <c r="G67" s="215"/>
      <c r="H67" s="6"/>
      <c r="I67" s="215"/>
      <c r="J67" s="6">
        <v>0.020833333333333332</v>
      </c>
      <c r="K67" s="215" t="s">
        <v>1039</v>
      </c>
      <c r="L67" s="6"/>
      <c r="M67" s="215"/>
      <c r="N67" s="6">
        <v>0.041666666666666664</v>
      </c>
      <c r="O67" s="215" t="s">
        <v>964</v>
      </c>
      <c r="P67" s="6"/>
      <c r="Q67" s="215"/>
    </row>
    <row r="68" spans="1:17" ht="12.75">
      <c r="A68" s="205"/>
      <c r="B68" s="261"/>
      <c r="C68" s="261"/>
      <c r="D68" s="8"/>
      <c r="E68" s="215"/>
      <c r="F68" s="8"/>
      <c r="G68" s="215"/>
      <c r="H68" s="8"/>
      <c r="I68" s="215"/>
      <c r="J68" s="8"/>
      <c r="K68" s="215"/>
      <c r="L68" s="8"/>
      <c r="M68" s="215"/>
      <c r="N68" s="8"/>
      <c r="O68" s="215"/>
      <c r="P68" s="6"/>
      <c r="Q68" s="215"/>
    </row>
    <row r="69" spans="1:17" ht="12.75">
      <c r="A69" s="205" t="s">
        <v>910</v>
      </c>
      <c r="B69" s="261"/>
      <c r="C69" s="261"/>
      <c r="D69" s="6"/>
      <c r="E69" s="215"/>
      <c r="F69" s="6"/>
      <c r="G69" s="215"/>
      <c r="H69" s="6"/>
      <c r="I69" s="215"/>
      <c r="J69" s="6">
        <v>0.010416666666666666</v>
      </c>
      <c r="K69" s="215" t="s">
        <v>921</v>
      </c>
      <c r="L69" s="6"/>
      <c r="M69" s="216"/>
      <c r="N69" s="6">
        <v>0.03125</v>
      </c>
      <c r="O69" s="215" t="s">
        <v>1074</v>
      </c>
      <c r="P69" s="6"/>
      <c r="Q69" s="215"/>
    </row>
    <row r="70" spans="1:17" ht="12.75">
      <c r="A70" s="205" t="s">
        <v>796</v>
      </c>
      <c r="B70" s="261"/>
      <c r="C70" s="261"/>
      <c r="D70" s="6"/>
      <c r="E70" s="265"/>
      <c r="F70" s="6"/>
      <c r="G70" s="265"/>
      <c r="H70" s="6"/>
      <c r="I70" s="265"/>
      <c r="J70" s="6">
        <v>0.010416666666666666</v>
      </c>
      <c r="K70" s="215" t="s">
        <v>1055</v>
      </c>
      <c r="L70" s="6"/>
      <c r="M70" s="215"/>
      <c r="N70" s="6">
        <v>0.020833333333333332</v>
      </c>
      <c r="O70" s="273" t="s">
        <v>1080</v>
      </c>
      <c r="P70" s="6"/>
      <c r="Q70" s="215"/>
    </row>
    <row r="71" spans="1:17" ht="12.75">
      <c r="A71" s="205" t="s">
        <v>797</v>
      </c>
      <c r="B71" s="261"/>
      <c r="C71" s="261"/>
      <c r="D71" s="6"/>
      <c r="E71" s="215"/>
      <c r="F71" s="6"/>
      <c r="G71" s="215"/>
      <c r="H71" s="6"/>
      <c r="I71" s="215"/>
      <c r="J71" s="6">
        <v>0.020833333333333332</v>
      </c>
      <c r="K71" s="229"/>
      <c r="L71" s="6"/>
      <c r="M71" s="215"/>
      <c r="N71" s="6">
        <v>0.03125</v>
      </c>
      <c r="O71" s="229"/>
      <c r="P71" s="6"/>
      <c r="Q71" s="215"/>
    </row>
    <row r="72" spans="1:17" ht="12.75">
      <c r="A72" s="205" t="s">
        <v>21</v>
      </c>
      <c r="B72" s="261"/>
      <c r="C72" s="261"/>
      <c r="D72" s="6"/>
      <c r="E72" s="215"/>
      <c r="F72" s="6"/>
      <c r="G72" s="215"/>
      <c r="H72" s="6"/>
      <c r="I72" s="215"/>
      <c r="J72" s="6"/>
      <c r="K72" s="6"/>
      <c r="L72" s="6"/>
      <c r="M72" s="223"/>
      <c r="N72" s="6"/>
      <c r="O72" s="215"/>
      <c r="P72" s="6"/>
      <c r="Q72" s="223"/>
    </row>
    <row r="73" spans="1:17" ht="12.75">
      <c r="A73" s="205" t="s">
        <v>22</v>
      </c>
      <c r="B73" s="257"/>
      <c r="C73" s="257"/>
      <c r="D73" s="6"/>
      <c r="E73" s="215"/>
      <c r="F73" s="6"/>
      <c r="G73" s="215"/>
      <c r="H73" s="6"/>
      <c r="I73" s="215"/>
      <c r="J73" s="6">
        <v>0</v>
      </c>
      <c r="K73" s="229"/>
      <c r="L73" s="6"/>
      <c r="M73" s="215"/>
      <c r="N73" s="6">
        <v>0.010416666666666666</v>
      </c>
      <c r="O73" s="215" t="s">
        <v>921</v>
      </c>
      <c r="P73" s="6"/>
      <c r="Q73" s="215"/>
    </row>
    <row r="74" spans="1:17" ht="12.75">
      <c r="A74" s="205"/>
      <c r="B74" s="261"/>
      <c r="C74" s="261"/>
      <c r="D74" s="8"/>
      <c r="E74" s="215"/>
      <c r="F74" s="8"/>
      <c r="G74" s="215"/>
      <c r="H74" s="6"/>
      <c r="I74" s="215"/>
      <c r="J74" s="6"/>
      <c r="K74" s="215"/>
      <c r="L74" s="6"/>
      <c r="M74" s="218"/>
      <c r="N74" s="6"/>
      <c r="O74" s="215"/>
      <c r="P74" s="6"/>
      <c r="Q74" s="218"/>
    </row>
    <row r="75" spans="1:17" ht="12.75">
      <c r="A75" s="205" t="s">
        <v>23</v>
      </c>
      <c r="B75" s="261"/>
      <c r="C75" s="261"/>
      <c r="D75" s="6"/>
      <c r="E75" s="215"/>
      <c r="F75" s="6"/>
      <c r="G75" s="215"/>
      <c r="H75" s="6"/>
      <c r="I75" s="215"/>
      <c r="J75" s="6">
        <v>0.010416666666666666</v>
      </c>
      <c r="K75" s="215" t="s">
        <v>1089</v>
      </c>
      <c r="L75" s="6"/>
      <c r="M75" s="215"/>
      <c r="N75" s="6">
        <v>0.020833333333333332</v>
      </c>
      <c r="O75" s="215" t="s">
        <v>997</v>
      </c>
      <c r="P75" s="6"/>
      <c r="Q75" s="215"/>
    </row>
    <row r="76" spans="1:17" ht="12.75">
      <c r="A76" s="205"/>
      <c r="B76" s="261"/>
      <c r="C76" s="261"/>
      <c r="D76" s="8"/>
      <c r="E76" s="215"/>
      <c r="F76" s="8"/>
      <c r="G76" s="215"/>
      <c r="H76" s="8"/>
      <c r="I76" s="215"/>
      <c r="J76" s="8"/>
      <c r="K76" s="215"/>
      <c r="L76" s="8"/>
      <c r="M76" s="224"/>
      <c r="N76" s="8"/>
      <c r="O76" s="215"/>
      <c r="P76" s="8"/>
      <c r="Q76" s="224"/>
    </row>
    <row r="77" spans="1:17" ht="12.75">
      <c r="A77" s="205" t="s">
        <v>24</v>
      </c>
      <c r="B77" s="261"/>
      <c r="C77" s="261"/>
      <c r="D77" s="6"/>
      <c r="E77" s="215"/>
      <c r="F77" s="6"/>
      <c r="G77" s="215"/>
      <c r="H77" s="6">
        <v>0.9166666666666666</v>
      </c>
      <c r="I77" s="215" t="s">
        <v>1054</v>
      </c>
      <c r="J77" s="6">
        <v>0.9375</v>
      </c>
      <c r="K77" s="215" t="s">
        <v>1056</v>
      </c>
      <c r="L77" s="6">
        <v>0.9375</v>
      </c>
      <c r="M77" s="237" t="s">
        <v>1055</v>
      </c>
      <c r="N77" s="6">
        <v>0.9375</v>
      </c>
      <c r="O77" s="215" t="s">
        <v>1032</v>
      </c>
      <c r="P77" s="6"/>
      <c r="Q77" s="215"/>
    </row>
    <row r="78" spans="1:17" ht="12.75">
      <c r="A78" s="205" t="s">
        <v>25</v>
      </c>
      <c r="B78" s="261"/>
      <c r="C78" s="261"/>
      <c r="D78" s="6"/>
      <c r="E78" s="215"/>
      <c r="F78" s="6"/>
      <c r="G78" s="215"/>
      <c r="H78" s="6"/>
      <c r="I78" s="215"/>
      <c r="J78" s="6">
        <v>0.9791666666666666</v>
      </c>
      <c r="K78" s="215" t="s">
        <v>1088</v>
      </c>
      <c r="L78" s="6"/>
      <c r="M78" s="215"/>
      <c r="N78" s="6">
        <v>0</v>
      </c>
      <c r="O78" s="273" t="s">
        <v>1108</v>
      </c>
      <c r="P78" s="244"/>
      <c r="Q78" s="215"/>
    </row>
    <row r="79" spans="1:17" ht="12.75">
      <c r="A79" s="205" t="s">
        <v>26</v>
      </c>
      <c r="B79" s="261"/>
      <c r="C79" s="261"/>
      <c r="D79" s="6"/>
      <c r="E79" s="215"/>
      <c r="F79" s="6"/>
      <c r="G79" s="215"/>
      <c r="H79" s="6"/>
      <c r="I79" s="215"/>
      <c r="J79" s="6">
        <v>0</v>
      </c>
      <c r="K79" s="215" t="s">
        <v>1054</v>
      </c>
      <c r="L79" s="6"/>
      <c r="M79" s="215"/>
      <c r="N79" s="6">
        <v>0.010416666666666666</v>
      </c>
      <c r="O79" s="215" t="s">
        <v>1088</v>
      </c>
      <c r="P79" s="244"/>
      <c r="Q79" s="215"/>
    </row>
    <row r="80" spans="1:17" ht="12.75">
      <c r="A80" s="205" t="s">
        <v>798</v>
      </c>
      <c r="B80" s="261"/>
      <c r="C80" s="261"/>
      <c r="D80" s="6"/>
      <c r="E80" s="217"/>
      <c r="F80" s="6"/>
      <c r="G80" s="217"/>
      <c r="H80" s="6"/>
      <c r="I80" s="215"/>
      <c r="J80" s="5">
        <v>0.010416666666666666</v>
      </c>
      <c r="K80" s="215" t="s">
        <v>1080</v>
      </c>
      <c r="L80" s="222"/>
      <c r="M80" s="215"/>
      <c r="N80" s="6">
        <v>0.020833333333333332</v>
      </c>
      <c r="O80" s="229"/>
      <c r="P80" s="244"/>
      <c r="Q80" s="215"/>
    </row>
    <row r="81" spans="1:17" ht="12.75">
      <c r="A81" s="205"/>
      <c r="B81" s="261"/>
      <c r="C81" s="261"/>
      <c r="D81" s="203"/>
      <c r="E81" s="203"/>
      <c r="F81" s="203" t="s">
        <v>1108</v>
      </c>
      <c r="G81" s="203"/>
      <c r="H81" s="203" t="s">
        <v>1108</v>
      </c>
      <c r="I81" s="203"/>
      <c r="J81" s="203" t="s">
        <v>1108</v>
      </c>
      <c r="K81" s="215"/>
      <c r="L81" s="203"/>
      <c r="M81" s="203"/>
      <c r="N81" s="203"/>
      <c r="O81" s="203"/>
      <c r="P81" s="203"/>
      <c r="Q81" s="203"/>
    </row>
    <row r="82" spans="1:17" ht="12.75">
      <c r="A82" s="263"/>
      <c r="B82" s="261"/>
      <c r="C82" s="261"/>
      <c r="D82" s="203" t="s">
        <v>1108</v>
      </c>
      <c r="E82" s="203"/>
      <c r="F82" s="203"/>
      <c r="G82" s="203"/>
      <c r="H82" s="222"/>
      <c r="I82" s="203"/>
      <c r="J82" s="203"/>
      <c r="K82" s="215"/>
      <c r="L82" s="203" t="s">
        <v>10</v>
      </c>
      <c r="M82" s="203"/>
      <c r="N82" s="203" t="s">
        <v>10</v>
      </c>
      <c r="O82" s="203"/>
      <c r="P82" s="203"/>
      <c r="Q82" s="203"/>
    </row>
    <row r="83" spans="1:17" ht="12.75">
      <c r="A83" s="205"/>
      <c r="B83" s="261"/>
      <c r="C83" s="261"/>
      <c r="D83" s="203"/>
      <c r="E83" s="218"/>
      <c r="F83" s="222"/>
      <c r="G83" s="218"/>
      <c r="H83" s="222"/>
      <c r="I83" s="218"/>
      <c r="J83" s="222"/>
      <c r="K83" s="203"/>
      <c r="L83" s="222"/>
      <c r="M83" s="203"/>
      <c r="N83" s="222"/>
      <c r="O83" s="203"/>
      <c r="P83" s="222"/>
      <c r="Q83" s="218"/>
    </row>
    <row r="84" spans="1:17" ht="13.5" thickBot="1">
      <c r="A84" s="208"/>
      <c r="B84" s="262"/>
      <c r="C84" s="262"/>
      <c r="D84" s="231"/>
      <c r="E84" s="245"/>
      <c r="F84" s="203"/>
      <c r="G84" s="245"/>
      <c r="H84" s="203"/>
      <c r="I84" s="245"/>
      <c r="J84" s="222"/>
      <c r="K84" s="245"/>
      <c r="L84" s="222"/>
      <c r="M84" s="245"/>
      <c r="N84" s="231"/>
      <c r="O84" s="245"/>
      <c r="P84" s="246"/>
      <c r="Q84" s="245"/>
    </row>
    <row r="85" spans="1:17" ht="30.75" thickBot="1">
      <c r="A85" s="199" t="s">
        <v>1106</v>
      </c>
      <c r="B85" s="250"/>
      <c r="C85" s="250"/>
      <c r="D85" s="219"/>
      <c r="E85" s="212">
        <v>41617</v>
      </c>
      <c r="F85" s="226"/>
      <c r="G85" s="212">
        <v>41618</v>
      </c>
      <c r="H85" s="226"/>
      <c r="I85" s="212">
        <v>41619</v>
      </c>
      <c r="J85" s="226"/>
      <c r="K85" s="212">
        <v>41620</v>
      </c>
      <c r="L85" s="219"/>
      <c r="M85" s="212">
        <v>41621</v>
      </c>
      <c r="N85" s="219"/>
      <c r="O85" s="212">
        <v>41622</v>
      </c>
      <c r="P85" s="239"/>
      <c r="Q85" s="212">
        <v>41623</v>
      </c>
    </row>
    <row r="86" spans="1:17" ht="20.25">
      <c r="A86" s="3" t="s">
        <v>940</v>
      </c>
      <c r="B86" s="251"/>
      <c r="C86" s="251"/>
      <c r="D86" s="220"/>
      <c r="E86" s="213" t="s">
        <v>0</v>
      </c>
      <c r="F86" s="220"/>
      <c r="G86" s="213" t="s">
        <v>1</v>
      </c>
      <c r="H86" s="220"/>
      <c r="I86" s="213" t="s">
        <v>2</v>
      </c>
      <c r="J86" s="220"/>
      <c r="K86" s="213" t="s">
        <v>3</v>
      </c>
      <c r="L86" s="220"/>
      <c r="M86" s="213" t="s">
        <v>4</v>
      </c>
      <c r="N86" s="220"/>
      <c r="O86" s="213" t="s">
        <v>5</v>
      </c>
      <c r="P86" s="240"/>
      <c r="Q86" s="213" t="s">
        <v>6</v>
      </c>
    </row>
    <row r="87" spans="1:17" ht="27" thickBot="1">
      <c r="A87" s="4" t="s">
        <v>7</v>
      </c>
      <c r="B87" s="252"/>
      <c r="C87" s="252"/>
      <c r="D87" s="221"/>
      <c r="E87" s="248"/>
      <c r="F87" s="227"/>
      <c r="G87" s="248"/>
      <c r="H87" s="228"/>
      <c r="I87" s="248" t="s">
        <v>1101</v>
      </c>
      <c r="J87" s="228"/>
      <c r="K87" s="248"/>
      <c r="L87" s="228"/>
      <c r="M87" s="248"/>
      <c r="N87" s="221"/>
      <c r="O87" s="248"/>
      <c r="P87" s="241"/>
      <c r="Q87" s="248"/>
    </row>
    <row r="88" spans="1:17" ht="18" customHeight="1">
      <c r="A88" s="209" t="s">
        <v>1027</v>
      </c>
      <c r="B88" s="253"/>
      <c r="C88" s="253"/>
      <c r="D88" s="220"/>
      <c r="E88" s="269"/>
      <c r="F88" s="235"/>
      <c r="G88" s="266"/>
      <c r="H88" s="235"/>
      <c r="I88" s="266"/>
      <c r="J88" s="235"/>
      <c r="K88" s="266"/>
      <c r="L88" s="235"/>
      <c r="M88" s="277"/>
      <c r="N88" s="264"/>
      <c r="O88" s="266"/>
      <c r="P88" s="278"/>
      <c r="Q88" s="279"/>
    </row>
    <row r="89" spans="1:17" ht="18" customHeight="1">
      <c r="A89" s="271"/>
      <c r="B89" s="253"/>
      <c r="C89" s="253"/>
      <c r="D89" s="272"/>
      <c r="E89" s="268"/>
      <c r="F89" s="235"/>
      <c r="G89" s="266"/>
      <c r="H89" s="235"/>
      <c r="I89" s="266"/>
      <c r="J89" s="235"/>
      <c r="K89" s="266"/>
      <c r="L89" s="235"/>
      <c r="M89" s="277"/>
      <c r="N89" s="264"/>
      <c r="O89" s="266"/>
      <c r="P89" s="278"/>
      <c r="Q89" s="279"/>
    </row>
    <row r="90" spans="1:17" ht="15" customHeight="1">
      <c r="A90" s="271"/>
      <c r="B90" s="253"/>
      <c r="C90" s="253"/>
      <c r="D90" s="272"/>
      <c r="E90" s="268"/>
      <c r="F90" s="264"/>
      <c r="G90" s="266"/>
      <c r="H90" s="264"/>
      <c r="I90" s="266"/>
      <c r="J90" s="235"/>
      <c r="K90" s="266"/>
      <c r="L90" s="235"/>
      <c r="M90" s="201"/>
      <c r="N90" s="264"/>
      <c r="O90" s="266"/>
      <c r="P90" s="280"/>
      <c r="Q90" s="279"/>
    </row>
    <row r="91" spans="1:17" ht="15" customHeight="1">
      <c r="A91" s="271"/>
      <c r="B91" s="253"/>
      <c r="C91" s="253"/>
      <c r="D91" s="272"/>
      <c r="E91" s="268"/>
      <c r="F91" s="264"/>
      <c r="G91" s="266"/>
      <c r="H91" s="264"/>
      <c r="I91" s="266"/>
      <c r="J91" s="235"/>
      <c r="K91" s="266"/>
      <c r="L91" s="235"/>
      <c r="M91" s="201"/>
      <c r="N91" s="264"/>
      <c r="O91" s="266"/>
      <c r="P91" s="267"/>
      <c r="Q91" s="268"/>
    </row>
    <row r="92" spans="1:17" ht="15">
      <c r="A92" s="211"/>
      <c r="B92" s="255"/>
      <c r="C92" s="255"/>
      <c r="D92" s="233"/>
      <c r="E92" s="202"/>
      <c r="F92" s="234"/>
      <c r="G92" s="202"/>
      <c r="H92" s="233"/>
      <c r="I92" s="202"/>
      <c r="J92" s="236"/>
      <c r="K92" s="202"/>
      <c r="L92" s="236"/>
      <c r="M92" s="202"/>
      <c r="N92" s="233"/>
      <c r="O92" s="202"/>
      <c r="P92" s="242"/>
      <c r="Q92" s="202"/>
    </row>
    <row r="93" spans="1:17" ht="18">
      <c r="A93" s="210" t="s">
        <v>1038</v>
      </c>
      <c r="B93" s="254"/>
      <c r="C93" s="254"/>
      <c r="D93" s="8"/>
      <c r="E93" s="214"/>
      <c r="F93" s="270"/>
      <c r="G93" s="214"/>
      <c r="H93" s="270"/>
      <c r="I93" s="214"/>
      <c r="J93" s="270"/>
      <c r="K93" s="214"/>
      <c r="L93" s="8"/>
      <c r="M93" s="203"/>
      <c r="N93" s="8"/>
      <c r="O93" s="203"/>
      <c r="P93" s="243"/>
      <c r="Q93" s="203"/>
    </row>
    <row r="94" spans="1:17" ht="12.75">
      <c r="A94" s="204" t="s">
        <v>9</v>
      </c>
      <c r="B94" s="256"/>
      <c r="C94" s="256"/>
      <c r="D94" s="6"/>
      <c r="E94" s="215"/>
      <c r="F94" s="281"/>
      <c r="G94" s="215"/>
      <c r="H94" s="6">
        <v>0.9166666666666666</v>
      </c>
      <c r="I94" s="215" t="s">
        <v>878</v>
      </c>
      <c r="J94" s="6">
        <v>0.9166666666666666</v>
      </c>
      <c r="K94" s="215" t="s">
        <v>10</v>
      </c>
      <c r="L94" s="7"/>
      <c r="M94" s="215"/>
      <c r="N94" s="6">
        <v>0.9166666666666666</v>
      </c>
      <c r="O94" s="215" t="s">
        <v>878</v>
      </c>
      <c r="P94" s="7"/>
      <c r="Q94" s="215"/>
    </row>
    <row r="95" spans="1:17" ht="12.75">
      <c r="A95" s="204" t="s">
        <v>8</v>
      </c>
      <c r="B95" s="258"/>
      <c r="C95" s="258"/>
      <c r="D95" s="7"/>
      <c r="E95" s="215"/>
      <c r="F95" s="6"/>
      <c r="G95" s="215"/>
      <c r="H95" s="7">
        <v>0.9583333333333334</v>
      </c>
      <c r="I95" s="215" t="s">
        <v>900</v>
      </c>
      <c r="J95" s="7"/>
      <c r="K95" s="215"/>
      <c r="L95" s="7"/>
      <c r="M95" s="215"/>
      <c r="N95" s="7"/>
      <c r="O95" s="232"/>
      <c r="P95" s="7"/>
      <c r="Q95" s="232"/>
    </row>
    <row r="96" spans="1:17" ht="12.75">
      <c r="A96" s="204"/>
      <c r="B96" s="258"/>
      <c r="C96" s="258"/>
      <c r="D96" s="7"/>
      <c r="E96" s="216"/>
      <c r="F96" s="8"/>
      <c r="G96" s="275"/>
      <c r="H96" s="190"/>
      <c r="I96" s="216"/>
      <c r="J96" s="190"/>
      <c r="K96" s="216"/>
      <c r="L96" s="6"/>
      <c r="M96" s="215"/>
      <c r="N96" s="7"/>
      <c r="O96" s="215"/>
      <c r="P96" s="7"/>
      <c r="Q96" s="232"/>
    </row>
    <row r="97" spans="1:17" ht="18">
      <c r="A97" s="206" t="s">
        <v>11</v>
      </c>
      <c r="B97" s="259"/>
      <c r="C97" s="259"/>
      <c r="D97" s="6"/>
      <c r="E97" s="215"/>
      <c r="F97" s="6"/>
      <c r="G97" s="275"/>
      <c r="H97" s="6">
        <v>0.8333333333333334</v>
      </c>
      <c r="I97" s="215" t="s">
        <v>1067</v>
      </c>
      <c r="J97" s="6">
        <v>0.8333333333333334</v>
      </c>
      <c r="K97" s="215" t="s">
        <v>1067</v>
      </c>
      <c r="L97" s="6">
        <v>0.8333333333333334</v>
      </c>
      <c r="M97" s="215" t="s">
        <v>878</v>
      </c>
      <c r="N97" s="6">
        <v>0.8333333333333334</v>
      </c>
      <c r="O97" s="215" t="s">
        <v>1107</v>
      </c>
      <c r="P97" s="278"/>
      <c r="Q97" s="279"/>
    </row>
    <row r="98" spans="1:17" ht="18">
      <c r="A98" s="207"/>
      <c r="B98" s="260"/>
      <c r="C98" s="260"/>
      <c r="D98" s="8"/>
      <c r="E98" s="215"/>
      <c r="F98" s="6"/>
      <c r="G98" s="215"/>
      <c r="H98" s="6"/>
      <c r="I98" s="215"/>
      <c r="J98" s="6"/>
      <c r="K98" s="215"/>
      <c r="L98" s="6"/>
      <c r="M98" s="215"/>
      <c r="N98" s="6"/>
      <c r="O98" s="225"/>
      <c r="P98" s="280"/>
      <c r="Q98" s="279"/>
    </row>
    <row r="99" spans="1:17" ht="12.75">
      <c r="A99" s="205" t="s">
        <v>12</v>
      </c>
      <c r="B99" s="261"/>
      <c r="C99" s="261"/>
      <c r="D99" s="6"/>
      <c r="E99" s="215"/>
      <c r="F99" s="6"/>
      <c r="G99" s="215"/>
      <c r="H99" s="6"/>
      <c r="I99" s="215"/>
      <c r="J99" s="6">
        <v>0.03125</v>
      </c>
      <c r="K99" s="229"/>
      <c r="L99" s="6"/>
      <c r="M99" s="215"/>
      <c r="N99" s="6">
        <v>0.041666666666666664</v>
      </c>
      <c r="O99" s="229"/>
      <c r="P99" s="6"/>
      <c r="Q99" s="225"/>
    </row>
    <row r="100" spans="1:17" ht="12.75">
      <c r="A100" s="206" t="s">
        <v>13</v>
      </c>
      <c r="B100" s="259"/>
      <c r="C100" s="259"/>
      <c r="D100" s="6"/>
      <c r="E100" s="215"/>
      <c r="F100" s="6"/>
      <c r="G100" s="215"/>
      <c r="H100" s="6">
        <v>0.9166666666666666</v>
      </c>
      <c r="I100" s="215" t="s">
        <v>10</v>
      </c>
      <c r="J100" s="6">
        <v>0.9166666666666666</v>
      </c>
      <c r="K100" s="215" t="s">
        <v>878</v>
      </c>
      <c r="L100" s="6">
        <v>0.9166666666666666</v>
      </c>
      <c r="M100" s="215" t="s">
        <v>878</v>
      </c>
      <c r="N100" s="6">
        <v>0.9166666666666666</v>
      </c>
      <c r="O100" s="215" t="s">
        <v>878</v>
      </c>
      <c r="P100" s="6"/>
      <c r="Q100" s="215"/>
    </row>
    <row r="101" spans="1:17" ht="12.75">
      <c r="A101" s="205" t="s">
        <v>14</v>
      </c>
      <c r="B101" s="261"/>
      <c r="C101" s="261"/>
      <c r="D101" s="6"/>
      <c r="E101" s="215"/>
      <c r="F101" s="6"/>
      <c r="G101" s="215"/>
      <c r="H101" s="6">
        <v>0</v>
      </c>
      <c r="I101" s="215" t="s">
        <v>1039</v>
      </c>
      <c r="J101" s="6">
        <v>0</v>
      </c>
      <c r="K101" s="215" t="s">
        <v>900</v>
      </c>
      <c r="L101" s="6">
        <v>0.9895833333333334</v>
      </c>
      <c r="M101" s="230" t="s">
        <v>1039</v>
      </c>
      <c r="N101" s="6">
        <v>0.020833333333333332</v>
      </c>
      <c r="O101" s="215" t="s">
        <v>900</v>
      </c>
      <c r="P101" s="6"/>
      <c r="Q101" s="215"/>
    </row>
    <row r="102" spans="1:17" ht="12.75">
      <c r="A102" s="205"/>
      <c r="B102" s="261"/>
      <c r="C102" s="261"/>
      <c r="D102" s="8"/>
      <c r="E102" s="215"/>
      <c r="F102" s="8"/>
      <c r="G102" s="215"/>
      <c r="H102" s="6"/>
      <c r="I102" s="215"/>
      <c r="J102" s="6"/>
      <c r="K102" s="215"/>
      <c r="L102" s="6"/>
      <c r="M102" s="215"/>
      <c r="N102" s="8"/>
      <c r="O102" s="215"/>
      <c r="P102" s="6"/>
      <c r="Q102" s="215"/>
    </row>
    <row r="103" spans="1:17" ht="12.75">
      <c r="A103" s="205" t="s">
        <v>15</v>
      </c>
      <c r="B103" s="261"/>
      <c r="C103" s="261"/>
      <c r="D103" s="6"/>
      <c r="E103" s="215"/>
      <c r="F103" s="6"/>
      <c r="G103" s="215"/>
      <c r="H103" s="6">
        <v>0</v>
      </c>
      <c r="I103" s="215" t="s">
        <v>1053</v>
      </c>
      <c r="J103" s="6">
        <v>0.010416666666666666</v>
      </c>
      <c r="K103" s="215" t="s">
        <v>1053</v>
      </c>
      <c r="L103" s="6"/>
      <c r="M103" s="230"/>
      <c r="N103" s="6">
        <v>0.010416666666666666</v>
      </c>
      <c r="O103" s="215" t="s">
        <v>1116</v>
      </c>
      <c r="P103" s="6"/>
      <c r="Q103" s="215"/>
    </row>
    <row r="104" spans="1:17" ht="12.75">
      <c r="A104" s="205" t="s">
        <v>16</v>
      </c>
      <c r="B104" s="261"/>
      <c r="C104" s="261"/>
      <c r="D104" s="6"/>
      <c r="E104" s="215"/>
      <c r="F104" s="6"/>
      <c r="G104" s="215"/>
      <c r="H104" s="6"/>
      <c r="I104" s="215"/>
      <c r="J104" s="6">
        <v>0.020833333333333332</v>
      </c>
      <c r="K104" s="215" t="s">
        <v>964</v>
      </c>
      <c r="L104" s="6"/>
      <c r="M104" s="216"/>
      <c r="N104" s="6">
        <v>0.03125</v>
      </c>
      <c r="O104" s="215" t="s">
        <v>1039</v>
      </c>
      <c r="P104" s="6"/>
      <c r="Q104" s="215"/>
    </row>
    <row r="105" spans="1:17" ht="12.75">
      <c r="A105" s="205"/>
      <c r="B105" s="261"/>
      <c r="C105" s="261"/>
      <c r="D105" s="6"/>
      <c r="E105" s="215"/>
      <c r="F105" s="6"/>
      <c r="G105" s="215"/>
      <c r="H105" s="6"/>
      <c r="I105" s="215"/>
      <c r="J105" s="6"/>
      <c r="K105" s="215"/>
      <c r="L105" s="6"/>
      <c r="M105" s="224"/>
      <c r="N105" s="238"/>
      <c r="O105" s="215"/>
      <c r="P105" s="6"/>
      <c r="Q105" s="215"/>
    </row>
    <row r="106" spans="1:17" ht="12.75">
      <c r="A106" s="205" t="s">
        <v>17</v>
      </c>
      <c r="B106" s="261"/>
      <c r="C106" s="261"/>
      <c r="D106" s="6"/>
      <c r="E106" s="215"/>
      <c r="F106" s="6"/>
      <c r="G106" s="215"/>
      <c r="H106" s="6">
        <v>0.010416666666666666</v>
      </c>
      <c r="I106" s="215" t="s">
        <v>961</v>
      </c>
      <c r="J106" s="6">
        <v>0</v>
      </c>
      <c r="K106" s="215" t="s">
        <v>961</v>
      </c>
      <c r="L106" s="6"/>
      <c r="M106" s="223"/>
      <c r="N106" s="6">
        <v>0.010416666666666666</v>
      </c>
      <c r="O106" s="215" t="s">
        <v>950</v>
      </c>
      <c r="P106" s="6"/>
      <c r="Q106" s="215"/>
    </row>
    <row r="107" spans="1:17" ht="12.75">
      <c r="A107" s="205" t="s">
        <v>18</v>
      </c>
      <c r="B107" s="261"/>
      <c r="C107" s="261"/>
      <c r="D107" s="6"/>
      <c r="E107" s="215"/>
      <c r="F107" s="6"/>
      <c r="G107" s="215"/>
      <c r="H107" s="6">
        <v>0.03125</v>
      </c>
      <c r="I107" s="229"/>
      <c r="J107" s="6">
        <v>0.010416666666666666</v>
      </c>
      <c r="K107" s="215" t="s">
        <v>1052</v>
      </c>
      <c r="L107" s="6"/>
      <c r="M107" s="230"/>
      <c r="N107" s="6">
        <v>0.03125</v>
      </c>
      <c r="O107" s="215" t="s">
        <v>732</v>
      </c>
      <c r="P107" s="6"/>
      <c r="Q107" s="215"/>
    </row>
    <row r="108" spans="1:17" ht="12.75">
      <c r="A108" s="205" t="s">
        <v>19</v>
      </c>
      <c r="B108" s="261"/>
      <c r="C108" s="261"/>
      <c r="D108" s="6"/>
      <c r="E108" s="215"/>
      <c r="F108" s="6"/>
      <c r="G108" s="215"/>
      <c r="H108" s="6">
        <v>0.020833333333333332</v>
      </c>
      <c r="I108" s="215" t="s">
        <v>1069</v>
      </c>
      <c r="J108" s="6">
        <v>0</v>
      </c>
      <c r="K108" s="237" t="s">
        <v>907</v>
      </c>
      <c r="L108" s="6"/>
      <c r="M108" s="215"/>
      <c r="N108" s="6">
        <v>0.020833333333333332</v>
      </c>
      <c r="O108" s="215" t="s">
        <v>964</v>
      </c>
      <c r="P108" s="6"/>
      <c r="Q108" s="215"/>
    </row>
    <row r="109" spans="1:17" ht="12.75">
      <c r="A109" s="205" t="s">
        <v>20</v>
      </c>
      <c r="B109" s="261"/>
      <c r="C109" s="261"/>
      <c r="D109" s="6"/>
      <c r="E109" s="215"/>
      <c r="F109" s="6"/>
      <c r="G109" s="215"/>
      <c r="H109" s="6"/>
      <c r="I109" s="215"/>
      <c r="J109" s="6">
        <v>0.020833333333333332</v>
      </c>
      <c r="K109" s="215" t="s">
        <v>1039</v>
      </c>
      <c r="L109" s="6"/>
      <c r="M109" s="215"/>
      <c r="N109" s="6">
        <v>0.041666666666666664</v>
      </c>
      <c r="O109" s="229"/>
      <c r="P109" s="6"/>
      <c r="Q109" s="215"/>
    </row>
    <row r="110" spans="1:17" ht="12.75">
      <c r="A110" s="205"/>
      <c r="B110" s="261"/>
      <c r="C110" s="261"/>
      <c r="D110" s="8"/>
      <c r="E110" s="215"/>
      <c r="F110" s="8"/>
      <c r="G110" s="215"/>
      <c r="H110" s="8"/>
      <c r="I110" s="215"/>
      <c r="J110" s="8"/>
      <c r="K110" s="215"/>
      <c r="L110" s="8"/>
      <c r="M110" s="215"/>
      <c r="N110" s="8"/>
      <c r="O110" s="215"/>
      <c r="P110" s="6"/>
      <c r="Q110" s="215"/>
    </row>
    <row r="111" spans="1:17" ht="12.75">
      <c r="A111" s="205" t="s">
        <v>910</v>
      </c>
      <c r="B111" s="261"/>
      <c r="C111" s="261"/>
      <c r="D111" s="6"/>
      <c r="E111" s="215"/>
      <c r="F111" s="6"/>
      <c r="G111" s="215"/>
      <c r="H111" s="6"/>
      <c r="I111" s="215"/>
      <c r="J111" s="6">
        <v>0.010416666666666666</v>
      </c>
      <c r="K111" s="229"/>
      <c r="L111" s="6"/>
      <c r="M111" s="216"/>
      <c r="N111" s="6">
        <v>0.03125</v>
      </c>
      <c r="O111" s="215" t="s">
        <v>1055</v>
      </c>
      <c r="P111" s="6"/>
      <c r="Q111" s="215"/>
    </row>
    <row r="112" spans="1:17" ht="12.75">
      <c r="A112" s="205" t="s">
        <v>796</v>
      </c>
      <c r="B112" s="261"/>
      <c r="C112" s="261"/>
      <c r="D112" s="6"/>
      <c r="E112" s="265"/>
      <c r="F112" s="6"/>
      <c r="G112" s="265"/>
      <c r="H112" s="6"/>
      <c r="I112" s="265"/>
      <c r="J112" s="6">
        <v>0.010416666666666666</v>
      </c>
      <c r="K112" s="215" t="s">
        <v>1055</v>
      </c>
      <c r="L112" s="6"/>
      <c r="M112" s="215"/>
      <c r="N112" s="6">
        <v>0.020833333333333332</v>
      </c>
      <c r="O112" s="215" t="s">
        <v>921</v>
      </c>
      <c r="P112" s="6"/>
      <c r="Q112" s="215"/>
    </row>
    <row r="113" spans="1:17" ht="12.75">
      <c r="A113" s="205" t="s">
        <v>797</v>
      </c>
      <c r="B113" s="261"/>
      <c r="C113" s="261"/>
      <c r="D113" s="6"/>
      <c r="E113" s="215"/>
      <c r="F113" s="6"/>
      <c r="G113" s="215"/>
      <c r="H113" s="6"/>
      <c r="I113" s="215"/>
      <c r="J113" s="6">
        <v>0.020833333333333332</v>
      </c>
      <c r="K113" s="229"/>
      <c r="L113" s="6"/>
      <c r="M113" s="215"/>
      <c r="N113" s="6">
        <v>0.03125</v>
      </c>
      <c r="O113" s="229"/>
      <c r="P113" s="6"/>
      <c r="Q113" s="215"/>
    </row>
    <row r="114" spans="1:17" ht="12.75">
      <c r="A114" s="205" t="s">
        <v>21</v>
      </c>
      <c r="B114" s="261"/>
      <c r="C114" s="261"/>
      <c r="D114" s="6"/>
      <c r="E114" s="215"/>
      <c r="F114" s="6"/>
      <c r="G114" s="215"/>
      <c r="H114" s="6"/>
      <c r="I114" s="215"/>
      <c r="J114" s="6"/>
      <c r="K114" s="6"/>
      <c r="L114" s="6"/>
      <c r="M114" s="223"/>
      <c r="N114" s="6"/>
      <c r="O114" s="215"/>
      <c r="P114" s="6"/>
      <c r="Q114" s="223"/>
    </row>
    <row r="115" spans="1:17" ht="12.75">
      <c r="A115" s="205" t="s">
        <v>22</v>
      </c>
      <c r="B115" s="257"/>
      <c r="C115" s="257"/>
      <c r="D115" s="6"/>
      <c r="E115" s="215"/>
      <c r="F115" s="6"/>
      <c r="G115" s="215"/>
      <c r="H115" s="6"/>
      <c r="I115" s="215"/>
      <c r="J115" s="6">
        <v>0</v>
      </c>
      <c r="K115" s="215" t="s">
        <v>921</v>
      </c>
      <c r="L115" s="6"/>
      <c r="M115" s="215"/>
      <c r="N115" s="6">
        <v>0.010416666666666666</v>
      </c>
      <c r="O115" s="215" t="s">
        <v>1074</v>
      </c>
      <c r="P115" s="6"/>
      <c r="Q115" s="215"/>
    </row>
    <row r="116" spans="1:17" ht="12.75">
      <c r="A116" s="205"/>
      <c r="B116" s="261"/>
      <c r="C116" s="261"/>
      <c r="D116" s="8"/>
      <c r="E116" s="215"/>
      <c r="F116" s="8"/>
      <c r="G116" s="215"/>
      <c r="H116" s="6"/>
      <c r="I116" s="215"/>
      <c r="J116" s="6"/>
      <c r="K116" s="215"/>
      <c r="L116" s="6"/>
      <c r="M116" s="218"/>
      <c r="N116" s="6"/>
      <c r="O116" s="215"/>
      <c r="P116" s="6"/>
      <c r="Q116" s="218"/>
    </row>
    <row r="117" spans="1:17" ht="12.75">
      <c r="A117" s="205" t="s">
        <v>23</v>
      </c>
      <c r="B117" s="261"/>
      <c r="C117" s="261"/>
      <c r="D117" s="6"/>
      <c r="E117" s="215"/>
      <c r="F117" s="6"/>
      <c r="G117" s="215"/>
      <c r="H117" s="6"/>
      <c r="I117" s="215"/>
      <c r="J117" s="6">
        <v>0.010416666666666666</v>
      </c>
      <c r="K117" s="215" t="s">
        <v>1089</v>
      </c>
      <c r="L117" s="6"/>
      <c r="M117" s="215"/>
      <c r="N117" s="6">
        <v>0.020833333333333332</v>
      </c>
      <c r="O117" s="215" t="s">
        <v>997</v>
      </c>
      <c r="P117" s="6"/>
      <c r="Q117" s="215"/>
    </row>
    <row r="118" spans="1:17" ht="12.75">
      <c r="A118" s="205"/>
      <c r="B118" s="261"/>
      <c r="C118" s="261"/>
      <c r="D118" s="8"/>
      <c r="E118" s="215"/>
      <c r="F118" s="8"/>
      <c r="G118" s="215"/>
      <c r="H118" s="8"/>
      <c r="I118" s="215"/>
      <c r="J118" s="8"/>
      <c r="K118" s="215"/>
      <c r="L118" s="8"/>
      <c r="M118" s="224"/>
      <c r="N118" s="8"/>
      <c r="O118" s="215"/>
      <c r="P118" s="8"/>
      <c r="Q118" s="224"/>
    </row>
    <row r="119" spans="1:17" ht="12.75">
      <c r="A119" s="205" t="s">
        <v>24</v>
      </c>
      <c r="B119" s="261"/>
      <c r="C119" s="261"/>
      <c r="D119" s="6"/>
      <c r="E119" s="215"/>
      <c r="F119" s="6"/>
      <c r="G119" s="215"/>
      <c r="H119" s="6">
        <v>0.9166666666666666</v>
      </c>
      <c r="I119" s="215" t="s">
        <v>1054</v>
      </c>
      <c r="J119" s="6">
        <v>0.9375</v>
      </c>
      <c r="K119" s="215" t="s">
        <v>1056</v>
      </c>
      <c r="L119" s="6"/>
      <c r="M119" s="215"/>
      <c r="N119" s="6">
        <v>0.9375</v>
      </c>
      <c r="O119" s="215" t="s">
        <v>1056</v>
      </c>
      <c r="P119" s="6"/>
      <c r="Q119" s="215"/>
    </row>
    <row r="120" spans="1:17" ht="12.75">
      <c r="A120" s="205" t="s">
        <v>25</v>
      </c>
      <c r="B120" s="261"/>
      <c r="C120" s="261"/>
      <c r="D120" s="6"/>
      <c r="E120" s="215"/>
      <c r="F120" s="6"/>
      <c r="G120" s="215"/>
      <c r="H120" s="6"/>
      <c r="I120" s="215"/>
      <c r="J120" s="6">
        <v>0.9791666666666666</v>
      </c>
      <c r="K120" s="215" t="s">
        <v>1088</v>
      </c>
      <c r="L120" s="6"/>
      <c r="M120" s="215"/>
      <c r="N120" s="6">
        <v>0</v>
      </c>
      <c r="O120" s="215" t="s">
        <v>1088</v>
      </c>
      <c r="P120" s="244"/>
      <c r="Q120" s="215"/>
    </row>
    <row r="121" spans="1:17" ht="12.75">
      <c r="A121" s="205" t="s">
        <v>26</v>
      </c>
      <c r="B121" s="261"/>
      <c r="C121" s="261"/>
      <c r="D121" s="6"/>
      <c r="E121" s="215"/>
      <c r="F121" s="6"/>
      <c r="G121" s="215"/>
      <c r="H121" s="6"/>
      <c r="I121" s="215"/>
      <c r="J121" s="6">
        <v>0</v>
      </c>
      <c r="K121" s="215" t="s">
        <v>1054</v>
      </c>
      <c r="L121" s="6"/>
      <c r="M121" s="215"/>
      <c r="N121" s="6">
        <v>0.010416666666666666</v>
      </c>
      <c r="O121" s="229"/>
      <c r="P121" s="244"/>
      <c r="Q121" s="215"/>
    </row>
    <row r="122" spans="1:17" ht="12.75">
      <c r="A122" s="205" t="s">
        <v>798</v>
      </c>
      <c r="B122" s="261"/>
      <c r="C122" s="261"/>
      <c r="D122" s="6"/>
      <c r="E122" s="217"/>
      <c r="F122" s="6"/>
      <c r="G122" s="217"/>
      <c r="H122" s="6"/>
      <c r="I122" s="215"/>
      <c r="J122" s="5">
        <v>0.010416666666666666</v>
      </c>
      <c r="K122" s="273" t="s">
        <v>1108</v>
      </c>
      <c r="L122" s="222"/>
      <c r="M122" s="215"/>
      <c r="N122" s="6">
        <v>0.020833333333333332</v>
      </c>
      <c r="O122" s="229"/>
      <c r="P122" s="244"/>
      <c r="Q122" s="215"/>
    </row>
    <row r="123" spans="1:17" ht="12.75">
      <c r="A123" s="205"/>
      <c r="B123" s="261"/>
      <c r="C123" s="261"/>
      <c r="D123" s="203"/>
      <c r="E123" s="203"/>
      <c r="F123" s="203"/>
      <c r="G123" s="203"/>
      <c r="H123" s="203"/>
      <c r="I123" s="203"/>
      <c r="J123" s="203"/>
      <c r="K123" s="215"/>
      <c r="L123" s="203"/>
      <c r="M123" s="203"/>
      <c r="N123" s="203"/>
      <c r="O123" s="203"/>
      <c r="P123" s="203"/>
      <c r="Q123" s="203"/>
    </row>
    <row r="124" spans="1:17" ht="12.75">
      <c r="A124" s="263"/>
      <c r="B124" s="261"/>
      <c r="C124" s="261"/>
      <c r="D124" s="203"/>
      <c r="E124" s="203"/>
      <c r="F124" s="203"/>
      <c r="G124" s="203"/>
      <c r="H124" s="222"/>
      <c r="I124" s="203"/>
      <c r="J124" s="203" t="s">
        <v>1080</v>
      </c>
      <c r="K124" s="215"/>
      <c r="L124" s="203" t="s">
        <v>1032</v>
      </c>
      <c r="M124" s="203"/>
      <c r="N124" s="203" t="s">
        <v>1032</v>
      </c>
      <c r="O124" s="203" t="s">
        <v>1119</v>
      </c>
      <c r="P124" s="203"/>
      <c r="Q124" s="203"/>
    </row>
    <row r="125" spans="1:17" ht="12.75">
      <c r="A125" s="205"/>
      <c r="B125" s="261"/>
      <c r="C125" s="261"/>
      <c r="D125" s="203"/>
      <c r="E125" s="218"/>
      <c r="F125" s="222"/>
      <c r="G125" s="218"/>
      <c r="H125" s="222"/>
      <c r="I125" s="218"/>
      <c r="J125" s="222"/>
      <c r="K125" s="203"/>
      <c r="L125" s="222"/>
      <c r="M125" s="203"/>
      <c r="N125" s="203" t="s">
        <v>1108</v>
      </c>
      <c r="O125" s="203" t="s">
        <v>1080</v>
      </c>
      <c r="P125" s="203" t="s">
        <v>1108</v>
      </c>
      <c r="Q125" s="218"/>
    </row>
    <row r="126" spans="1:17" ht="13.5" thickBot="1">
      <c r="A126" s="208"/>
      <c r="B126" s="262"/>
      <c r="C126" s="262"/>
      <c r="D126" s="231"/>
      <c r="E126" s="245"/>
      <c r="F126" s="203"/>
      <c r="G126" s="245"/>
      <c r="H126" s="203"/>
      <c r="I126" s="245"/>
      <c r="J126" s="222"/>
      <c r="K126" s="245"/>
      <c r="L126" s="222"/>
      <c r="M126" s="245"/>
      <c r="N126" s="231" t="s">
        <v>939</v>
      </c>
      <c r="O126" s="245"/>
      <c r="P126" s="246"/>
      <c r="Q126" s="245"/>
    </row>
    <row r="127" spans="1:17" ht="30.75" thickBot="1">
      <c r="A127" s="199" t="s">
        <v>1109</v>
      </c>
      <c r="B127" s="250"/>
      <c r="C127" s="250"/>
      <c r="D127" s="219"/>
      <c r="E127" s="212">
        <v>41624</v>
      </c>
      <c r="F127" s="226"/>
      <c r="G127" s="212">
        <v>41625</v>
      </c>
      <c r="H127" s="226"/>
      <c r="I127" s="212">
        <v>41626</v>
      </c>
      <c r="J127" s="226"/>
      <c r="K127" s="212">
        <v>41627</v>
      </c>
      <c r="L127" s="219"/>
      <c r="M127" s="212">
        <v>41628</v>
      </c>
      <c r="N127" s="219"/>
      <c r="O127" s="212">
        <v>41629</v>
      </c>
      <c r="P127" s="239"/>
      <c r="Q127" s="212">
        <v>41630</v>
      </c>
    </row>
    <row r="128" spans="1:17" ht="20.25">
      <c r="A128" s="3" t="s">
        <v>940</v>
      </c>
      <c r="B128" s="251"/>
      <c r="C128" s="251"/>
      <c r="D128" s="220"/>
      <c r="E128" s="213" t="s">
        <v>0</v>
      </c>
      <c r="F128" s="220"/>
      <c r="G128" s="213" t="s">
        <v>1</v>
      </c>
      <c r="H128" s="220"/>
      <c r="I128" s="213" t="s">
        <v>2</v>
      </c>
      <c r="J128" s="220"/>
      <c r="K128" s="213" t="s">
        <v>3</v>
      </c>
      <c r="L128" s="220"/>
      <c r="M128" s="213" t="s">
        <v>4</v>
      </c>
      <c r="N128" s="220"/>
      <c r="O128" s="213" t="s">
        <v>5</v>
      </c>
      <c r="P128" s="240"/>
      <c r="Q128" s="213" t="s">
        <v>6</v>
      </c>
    </row>
    <row r="129" spans="1:17" ht="27" thickBot="1">
      <c r="A129" s="4" t="s">
        <v>7</v>
      </c>
      <c r="B129" s="252"/>
      <c r="C129" s="252"/>
      <c r="D129" s="221"/>
      <c r="E129" s="248"/>
      <c r="F129" s="227"/>
      <c r="G129" s="248" t="s">
        <v>1112</v>
      </c>
      <c r="H129" s="228"/>
      <c r="I129" s="248" t="s">
        <v>1110</v>
      </c>
      <c r="J129" s="228"/>
      <c r="K129" s="248"/>
      <c r="L129" s="228"/>
      <c r="M129" s="248"/>
      <c r="N129" s="221"/>
      <c r="O129" s="248"/>
      <c r="P129" s="241"/>
      <c r="Q129" s="248"/>
    </row>
    <row r="130" spans="1:17" ht="18" customHeight="1">
      <c r="A130" s="209" t="s">
        <v>1027</v>
      </c>
      <c r="B130" s="253"/>
      <c r="C130" s="253"/>
      <c r="D130" s="220"/>
      <c r="E130" s="269"/>
      <c r="F130" s="235"/>
      <c r="G130" s="266"/>
      <c r="H130" s="235"/>
      <c r="I130" s="266"/>
      <c r="J130" s="235"/>
      <c r="K130" s="266"/>
      <c r="L130" s="235"/>
      <c r="M130" s="277"/>
      <c r="N130" s="264"/>
      <c r="O130" s="266"/>
      <c r="P130" s="278"/>
      <c r="Q130" s="279"/>
    </row>
    <row r="131" spans="1:17" ht="18" customHeight="1">
      <c r="A131" s="271"/>
      <c r="B131" s="253"/>
      <c r="C131" s="253"/>
      <c r="D131" s="272"/>
      <c r="E131" s="268"/>
      <c r="F131" s="235"/>
      <c r="G131" s="266"/>
      <c r="H131" s="235"/>
      <c r="I131" s="266"/>
      <c r="J131" s="235"/>
      <c r="K131" s="266"/>
      <c r="L131" s="235"/>
      <c r="M131" s="277"/>
      <c r="N131" s="264"/>
      <c r="O131" s="266"/>
      <c r="P131" s="278"/>
      <c r="Q131" s="279"/>
    </row>
    <row r="132" spans="1:17" ht="15" customHeight="1">
      <c r="A132" s="271"/>
      <c r="B132" s="253"/>
      <c r="C132" s="253"/>
      <c r="D132" s="272"/>
      <c r="E132" s="268"/>
      <c r="F132" s="264"/>
      <c r="G132" s="266"/>
      <c r="H132" s="264"/>
      <c r="I132" s="266"/>
      <c r="J132" s="235"/>
      <c r="K132" s="266"/>
      <c r="L132" s="235"/>
      <c r="M132" s="201"/>
      <c r="N132" s="264"/>
      <c r="O132" s="266"/>
      <c r="P132" s="280"/>
      <c r="Q132" s="279"/>
    </row>
    <row r="133" spans="1:17" ht="15" customHeight="1">
      <c r="A133" s="271"/>
      <c r="B133" s="253"/>
      <c r="C133" s="253"/>
      <c r="D133" s="272"/>
      <c r="E133" s="268"/>
      <c r="F133" s="264"/>
      <c r="G133" s="266"/>
      <c r="H133" s="264"/>
      <c r="I133" s="266"/>
      <c r="J133" s="235"/>
      <c r="K133" s="266"/>
      <c r="L133" s="235"/>
      <c r="M133" s="201"/>
      <c r="N133" s="264"/>
      <c r="O133" s="266"/>
      <c r="P133" s="267"/>
      <c r="Q133" s="268"/>
    </row>
    <row r="134" spans="1:17" ht="15">
      <c r="A134" s="211"/>
      <c r="B134" s="255"/>
      <c r="C134" s="255"/>
      <c r="D134" s="233"/>
      <c r="E134" s="202"/>
      <c r="F134" s="234"/>
      <c r="G134" s="202"/>
      <c r="H134" s="233"/>
      <c r="I134" s="202"/>
      <c r="J134" s="236"/>
      <c r="K134" s="202"/>
      <c r="L134" s="236"/>
      <c r="M134" s="202"/>
      <c r="N134" s="233"/>
      <c r="O134" s="202"/>
      <c r="P134" s="242"/>
      <c r="Q134" s="202"/>
    </row>
    <row r="135" spans="1:17" ht="18">
      <c r="A135" s="210" t="s">
        <v>1038</v>
      </c>
      <c r="B135" s="254"/>
      <c r="C135" s="254"/>
      <c r="D135" s="8"/>
      <c r="E135" s="214"/>
      <c r="F135" s="270"/>
      <c r="G135" s="214"/>
      <c r="H135" s="270"/>
      <c r="I135" s="214"/>
      <c r="J135" s="270"/>
      <c r="K135" s="214"/>
      <c r="L135" s="8"/>
      <c r="M135" s="203"/>
      <c r="N135" s="8"/>
      <c r="O135" s="203"/>
      <c r="P135" s="243"/>
      <c r="Q135" s="203"/>
    </row>
    <row r="136" spans="1:17" ht="12.75">
      <c r="A136" s="204" t="s">
        <v>9</v>
      </c>
      <c r="B136" s="256"/>
      <c r="C136" s="256"/>
      <c r="D136" s="6"/>
      <c r="E136" s="215"/>
      <c r="F136" s="6">
        <v>0.8541666666666666</v>
      </c>
      <c r="G136" s="215" t="s">
        <v>878</v>
      </c>
      <c r="H136" s="6">
        <v>0.9166666666666666</v>
      </c>
      <c r="I136" s="215" t="s">
        <v>878</v>
      </c>
      <c r="J136" s="6">
        <v>0.9166666666666666</v>
      </c>
      <c r="K136" s="215" t="s">
        <v>10</v>
      </c>
      <c r="L136" s="7"/>
      <c r="M136" s="215"/>
      <c r="N136" s="6">
        <v>0.9166666666666666</v>
      </c>
      <c r="O136" s="215" t="s">
        <v>878</v>
      </c>
      <c r="P136" s="7"/>
      <c r="Q136" s="215"/>
    </row>
    <row r="137" spans="1:17" ht="12.75">
      <c r="A137" s="204" t="s">
        <v>8</v>
      </c>
      <c r="B137" s="258"/>
      <c r="C137" s="258"/>
      <c r="D137" s="7"/>
      <c r="E137" s="215"/>
      <c r="F137" s="7"/>
      <c r="G137" s="215"/>
      <c r="H137" s="7">
        <v>0.9583333333333334</v>
      </c>
      <c r="I137" s="215" t="s">
        <v>900</v>
      </c>
      <c r="J137" s="7"/>
      <c r="K137" s="215"/>
      <c r="L137" s="7"/>
      <c r="M137" s="215"/>
      <c r="N137" s="7"/>
      <c r="O137" s="232"/>
      <c r="P137" s="7"/>
      <c r="Q137" s="232"/>
    </row>
    <row r="138" spans="1:17" ht="12.75">
      <c r="A138" s="204"/>
      <c r="B138" s="258"/>
      <c r="C138" s="258"/>
      <c r="D138" s="7"/>
      <c r="E138" s="216"/>
      <c r="F138" s="190"/>
      <c r="G138" s="216"/>
      <c r="H138" s="190"/>
      <c r="I138" s="216"/>
      <c r="J138" s="190"/>
      <c r="K138" s="216"/>
      <c r="L138" s="6"/>
      <c r="M138" s="215"/>
      <c r="N138" s="7"/>
      <c r="O138" s="215"/>
      <c r="P138" s="7"/>
      <c r="Q138" s="232"/>
    </row>
    <row r="139" spans="1:17" ht="18">
      <c r="A139" s="206" t="s">
        <v>11</v>
      </c>
      <c r="B139" s="259"/>
      <c r="C139" s="259"/>
      <c r="D139" s="6"/>
      <c r="E139" s="215"/>
      <c r="F139" s="6">
        <v>0.8125</v>
      </c>
      <c r="G139" s="215" t="s">
        <v>1111</v>
      </c>
      <c r="H139" s="6">
        <v>0.8333333333333334</v>
      </c>
      <c r="I139" s="215" t="s">
        <v>1067</v>
      </c>
      <c r="J139" s="6">
        <v>0.8333333333333334</v>
      </c>
      <c r="K139" s="215" t="s">
        <v>1067</v>
      </c>
      <c r="L139" s="6">
        <v>0.8333333333333334</v>
      </c>
      <c r="M139" s="215" t="s">
        <v>878</v>
      </c>
      <c r="N139" s="6">
        <v>0.8333333333333334</v>
      </c>
      <c r="O139" s="215" t="s">
        <v>1107</v>
      </c>
      <c r="P139" s="278"/>
      <c r="Q139" s="279"/>
    </row>
    <row r="140" spans="1:17" ht="18">
      <c r="A140" s="207"/>
      <c r="B140" s="260"/>
      <c r="C140" s="260"/>
      <c r="D140" s="8"/>
      <c r="E140" s="215"/>
      <c r="F140" s="6"/>
      <c r="G140" s="215"/>
      <c r="H140" s="6"/>
      <c r="I140" s="215"/>
      <c r="J140" s="6"/>
      <c r="K140" s="215"/>
      <c r="L140" s="6"/>
      <c r="M140" s="215"/>
      <c r="N140" s="6"/>
      <c r="O140" s="225"/>
      <c r="P140" s="280"/>
      <c r="Q140" s="279"/>
    </row>
    <row r="141" spans="1:17" ht="12.75">
      <c r="A141" s="205" t="s">
        <v>12</v>
      </c>
      <c r="B141" s="261"/>
      <c r="C141" s="261"/>
      <c r="D141" s="6"/>
      <c r="E141" s="215"/>
      <c r="F141" s="6"/>
      <c r="G141" s="215"/>
      <c r="H141" s="6"/>
      <c r="I141" s="215"/>
      <c r="J141" s="6">
        <v>0.03125</v>
      </c>
      <c r="K141" s="229"/>
      <c r="L141" s="6"/>
      <c r="M141" s="215"/>
      <c r="N141" s="6">
        <v>0.041666666666666664</v>
      </c>
      <c r="O141" s="229"/>
      <c r="P141" s="6"/>
      <c r="Q141" s="225"/>
    </row>
    <row r="142" spans="1:17" ht="12.75">
      <c r="A142" s="206" t="s">
        <v>13</v>
      </c>
      <c r="B142" s="259"/>
      <c r="C142" s="259"/>
      <c r="D142" s="6"/>
      <c r="E142" s="215"/>
      <c r="F142" s="6">
        <v>0.8541666666666666</v>
      </c>
      <c r="G142" s="237" t="s">
        <v>961</v>
      </c>
      <c r="H142" s="6">
        <v>0.9166666666666666</v>
      </c>
      <c r="I142" s="215" t="s">
        <v>10</v>
      </c>
      <c r="J142" s="6">
        <v>0.9166666666666666</v>
      </c>
      <c r="K142" s="215" t="s">
        <v>878</v>
      </c>
      <c r="L142" s="6">
        <v>0.9166666666666666</v>
      </c>
      <c r="M142" s="215" t="s">
        <v>878</v>
      </c>
      <c r="N142" s="6">
        <v>0.9166666666666666</v>
      </c>
      <c r="O142" s="215" t="s">
        <v>878</v>
      </c>
      <c r="P142" s="6"/>
      <c r="Q142" s="215"/>
    </row>
    <row r="143" spans="1:17" ht="12.75">
      <c r="A143" s="205" t="s">
        <v>14</v>
      </c>
      <c r="B143" s="261"/>
      <c r="C143" s="261"/>
      <c r="D143" s="6"/>
      <c r="E143" s="215"/>
      <c r="F143" s="6">
        <v>0</v>
      </c>
      <c r="G143" s="237" t="s">
        <v>1039</v>
      </c>
      <c r="H143" s="6">
        <v>0</v>
      </c>
      <c r="I143" s="215" t="s">
        <v>1039</v>
      </c>
      <c r="J143" s="6">
        <v>0</v>
      </c>
      <c r="K143" s="215" t="s">
        <v>900</v>
      </c>
      <c r="L143" s="6">
        <v>0.9895833333333334</v>
      </c>
      <c r="M143" s="230" t="s">
        <v>1039</v>
      </c>
      <c r="N143" s="6">
        <v>0.020833333333333332</v>
      </c>
      <c r="O143" s="215" t="s">
        <v>900</v>
      </c>
      <c r="P143" s="6"/>
      <c r="Q143" s="215"/>
    </row>
    <row r="144" spans="1:17" ht="12.75">
      <c r="A144" s="205"/>
      <c r="B144" s="261"/>
      <c r="C144" s="261"/>
      <c r="D144" s="8"/>
      <c r="E144" s="215"/>
      <c r="F144" s="6"/>
      <c r="G144" s="215"/>
      <c r="H144" s="6"/>
      <c r="I144" s="215"/>
      <c r="J144" s="6"/>
      <c r="K144" s="215"/>
      <c r="L144" s="6"/>
      <c r="M144" s="215"/>
      <c r="N144" s="8"/>
      <c r="O144" s="215"/>
      <c r="P144" s="6"/>
      <c r="Q144" s="215"/>
    </row>
    <row r="145" spans="1:17" ht="12.75">
      <c r="A145" s="205" t="s">
        <v>15</v>
      </c>
      <c r="B145" s="261"/>
      <c r="C145" s="261"/>
      <c r="D145" s="6"/>
      <c r="E145" s="215"/>
      <c r="F145" s="6">
        <v>0</v>
      </c>
      <c r="G145" s="237" t="s">
        <v>1053</v>
      </c>
      <c r="H145" s="6">
        <v>0</v>
      </c>
      <c r="I145" s="215" t="s">
        <v>1053</v>
      </c>
      <c r="J145" s="6">
        <v>0.010416666666666666</v>
      </c>
      <c r="K145" s="215" t="s">
        <v>1053</v>
      </c>
      <c r="L145" s="6"/>
      <c r="M145" s="230"/>
      <c r="N145" s="6">
        <v>0.010416666666666666</v>
      </c>
      <c r="O145" s="215" t="s">
        <v>939</v>
      </c>
      <c r="P145" s="6"/>
      <c r="Q145" s="215"/>
    </row>
    <row r="146" spans="1:17" ht="12.75">
      <c r="A146" s="205" t="s">
        <v>16</v>
      </c>
      <c r="B146" s="261"/>
      <c r="C146" s="261"/>
      <c r="D146" s="6"/>
      <c r="E146" s="215"/>
      <c r="F146" s="6"/>
      <c r="G146" s="215"/>
      <c r="H146" s="6"/>
      <c r="I146" s="215"/>
      <c r="J146" s="6">
        <v>0.020833333333333332</v>
      </c>
      <c r="K146" s="215" t="s">
        <v>964</v>
      </c>
      <c r="L146" s="6"/>
      <c r="M146" s="216"/>
      <c r="N146" s="6">
        <v>0.03125</v>
      </c>
      <c r="O146" s="215" t="s">
        <v>1039</v>
      </c>
      <c r="P146" s="6"/>
      <c r="Q146" s="215"/>
    </row>
    <row r="147" spans="1:17" ht="12.75">
      <c r="A147" s="205"/>
      <c r="B147" s="261"/>
      <c r="C147" s="261"/>
      <c r="D147" s="6"/>
      <c r="E147" s="215"/>
      <c r="F147" s="6"/>
      <c r="G147" s="215"/>
      <c r="H147" s="6"/>
      <c r="I147" s="215"/>
      <c r="J147" s="6"/>
      <c r="K147" s="215"/>
      <c r="L147" s="6"/>
      <c r="M147" s="224"/>
      <c r="N147" s="238"/>
      <c r="O147" s="215"/>
      <c r="P147" s="6"/>
      <c r="Q147" s="215"/>
    </row>
    <row r="148" spans="1:17" ht="12.75">
      <c r="A148" s="205" t="s">
        <v>17</v>
      </c>
      <c r="B148" s="261"/>
      <c r="C148" s="261"/>
      <c r="D148" s="6"/>
      <c r="E148" s="215"/>
      <c r="F148" s="6"/>
      <c r="G148" s="215"/>
      <c r="H148" s="6">
        <v>0.010416666666666666</v>
      </c>
      <c r="I148" s="215" t="s">
        <v>961</v>
      </c>
      <c r="J148" s="6">
        <v>0</v>
      </c>
      <c r="K148" s="215" t="s">
        <v>961</v>
      </c>
      <c r="L148" s="6"/>
      <c r="M148" s="223"/>
      <c r="N148" s="6">
        <v>0.010416666666666666</v>
      </c>
      <c r="O148" s="215" t="s">
        <v>950</v>
      </c>
      <c r="P148" s="6"/>
      <c r="Q148" s="215"/>
    </row>
    <row r="149" spans="1:17" ht="12.75">
      <c r="A149" s="205" t="s">
        <v>18</v>
      </c>
      <c r="B149" s="261"/>
      <c r="C149" s="261"/>
      <c r="D149" s="6"/>
      <c r="E149" s="215"/>
      <c r="F149" s="6"/>
      <c r="G149" s="215"/>
      <c r="H149" s="6">
        <v>0.03125</v>
      </c>
      <c r="I149" s="229"/>
      <c r="J149" s="6">
        <v>0.010416666666666666</v>
      </c>
      <c r="K149" s="215" t="s">
        <v>1052</v>
      </c>
      <c r="L149" s="6"/>
      <c r="M149" s="230"/>
      <c r="N149" s="6">
        <v>0.03125</v>
      </c>
      <c r="O149" s="215" t="s">
        <v>732</v>
      </c>
      <c r="P149" s="6"/>
      <c r="Q149" s="215"/>
    </row>
    <row r="150" spans="1:17" ht="12.75">
      <c r="A150" s="205" t="s">
        <v>19</v>
      </c>
      <c r="B150" s="261"/>
      <c r="C150" s="261"/>
      <c r="D150" s="6"/>
      <c r="E150" s="215"/>
      <c r="F150" s="6"/>
      <c r="G150" s="215"/>
      <c r="H150" s="6">
        <v>0.020833333333333332</v>
      </c>
      <c r="I150" s="215" t="s">
        <v>1069</v>
      </c>
      <c r="J150" s="6">
        <v>0</v>
      </c>
      <c r="K150" s="237" t="s">
        <v>907</v>
      </c>
      <c r="L150" s="6"/>
      <c r="M150" s="215"/>
      <c r="N150" s="6">
        <v>0.020833333333333332</v>
      </c>
      <c r="O150" s="215" t="s">
        <v>964</v>
      </c>
      <c r="P150" s="6"/>
      <c r="Q150" s="215"/>
    </row>
    <row r="151" spans="1:17" ht="12.75">
      <c r="A151" s="205" t="s">
        <v>20</v>
      </c>
      <c r="B151" s="261"/>
      <c r="C151" s="261"/>
      <c r="D151" s="6"/>
      <c r="E151" s="215"/>
      <c r="F151" s="6"/>
      <c r="G151" s="215"/>
      <c r="H151" s="6"/>
      <c r="I151" s="215"/>
      <c r="J151" s="6">
        <v>0.020833333333333332</v>
      </c>
      <c r="K151" s="215" t="s">
        <v>1039</v>
      </c>
      <c r="L151" s="6"/>
      <c r="M151" s="215"/>
      <c r="N151" s="6">
        <v>0.041666666666666664</v>
      </c>
      <c r="O151" s="229"/>
      <c r="P151" s="6"/>
      <c r="Q151" s="215"/>
    </row>
    <row r="152" spans="1:17" ht="12.75">
      <c r="A152" s="205"/>
      <c r="B152" s="261"/>
      <c r="C152" s="261"/>
      <c r="D152" s="8"/>
      <c r="E152" s="215"/>
      <c r="F152" s="8"/>
      <c r="G152" s="215"/>
      <c r="H152" s="8"/>
      <c r="I152" s="215"/>
      <c r="J152" s="8"/>
      <c r="K152" s="215"/>
      <c r="L152" s="8"/>
      <c r="M152" s="215"/>
      <c r="N152" s="8"/>
      <c r="O152" s="215"/>
      <c r="P152" s="6"/>
      <c r="Q152" s="215"/>
    </row>
    <row r="153" spans="1:17" ht="12.75">
      <c r="A153" s="205" t="s">
        <v>910</v>
      </c>
      <c r="B153" s="261"/>
      <c r="C153" s="261"/>
      <c r="D153" s="6"/>
      <c r="E153" s="215"/>
      <c r="F153" s="6"/>
      <c r="G153" s="215"/>
      <c r="H153" s="6"/>
      <c r="I153" s="215"/>
      <c r="J153" s="6">
        <v>0.010416666666666666</v>
      </c>
      <c r="K153" s="229"/>
      <c r="L153" s="6"/>
      <c r="M153" s="216"/>
      <c r="N153" s="6">
        <v>0.03125</v>
      </c>
      <c r="O153" s="215" t="s">
        <v>1055</v>
      </c>
      <c r="P153" s="6"/>
      <c r="Q153" s="215"/>
    </row>
    <row r="154" spans="1:17" ht="12.75">
      <c r="A154" s="205" t="s">
        <v>796</v>
      </c>
      <c r="B154" s="261"/>
      <c r="C154" s="261"/>
      <c r="D154" s="6"/>
      <c r="E154" s="265"/>
      <c r="F154" s="6"/>
      <c r="G154" s="265"/>
      <c r="H154" s="6"/>
      <c r="I154" s="265"/>
      <c r="J154" s="6">
        <v>0.010416666666666666</v>
      </c>
      <c r="K154" s="215" t="s">
        <v>1055</v>
      </c>
      <c r="L154" s="6"/>
      <c r="M154" s="215"/>
      <c r="N154" s="6">
        <v>0.020833333333333332</v>
      </c>
      <c r="O154" s="215" t="s">
        <v>921</v>
      </c>
      <c r="P154" s="6"/>
      <c r="Q154" s="215"/>
    </row>
    <row r="155" spans="1:17" ht="12.75">
      <c r="A155" s="205" t="s">
        <v>797</v>
      </c>
      <c r="B155" s="261"/>
      <c r="C155" s="261"/>
      <c r="D155" s="6"/>
      <c r="E155" s="215"/>
      <c r="F155" s="6"/>
      <c r="G155" s="215"/>
      <c r="H155" s="6"/>
      <c r="I155" s="215"/>
      <c r="J155" s="6">
        <v>0.020833333333333332</v>
      </c>
      <c r="K155" s="229"/>
      <c r="L155" s="6"/>
      <c r="M155" s="215"/>
      <c r="N155" s="6">
        <v>0.03125</v>
      </c>
      <c r="O155" s="229"/>
      <c r="P155" s="6"/>
      <c r="Q155" s="215"/>
    </row>
    <row r="156" spans="1:17" ht="12.75">
      <c r="A156" s="205" t="s">
        <v>21</v>
      </c>
      <c r="B156" s="261"/>
      <c r="C156" s="261"/>
      <c r="D156" s="6"/>
      <c r="E156" s="215"/>
      <c r="F156" s="6"/>
      <c r="G156" s="215"/>
      <c r="H156" s="6"/>
      <c r="I156" s="215"/>
      <c r="J156" s="6"/>
      <c r="K156" s="6"/>
      <c r="L156" s="6"/>
      <c r="M156" s="223"/>
      <c r="N156" s="6"/>
      <c r="O156" s="215"/>
      <c r="P156" s="6"/>
      <c r="Q156" s="223"/>
    </row>
    <row r="157" spans="1:17" ht="12.75">
      <c r="A157" s="205" t="s">
        <v>22</v>
      </c>
      <c r="B157" s="257"/>
      <c r="C157" s="257"/>
      <c r="D157" s="6"/>
      <c r="E157" s="215"/>
      <c r="F157" s="6"/>
      <c r="G157" s="215"/>
      <c r="H157" s="6"/>
      <c r="I157" s="215"/>
      <c r="J157" s="6">
        <v>0</v>
      </c>
      <c r="K157" s="215" t="s">
        <v>921</v>
      </c>
      <c r="L157" s="6"/>
      <c r="M157" s="215"/>
      <c r="N157" s="6">
        <v>0.010416666666666666</v>
      </c>
      <c r="O157" s="215" t="s">
        <v>1074</v>
      </c>
      <c r="P157" s="6"/>
      <c r="Q157" s="215"/>
    </row>
    <row r="158" spans="1:17" ht="12.75">
      <c r="A158" s="205"/>
      <c r="B158" s="261"/>
      <c r="C158" s="261"/>
      <c r="D158" s="8"/>
      <c r="E158" s="215"/>
      <c r="F158" s="6"/>
      <c r="G158" s="215"/>
      <c r="H158" s="6"/>
      <c r="I158" s="215"/>
      <c r="J158" s="6"/>
      <c r="K158" s="215"/>
      <c r="L158" s="6"/>
      <c r="M158" s="218"/>
      <c r="N158" s="6"/>
      <c r="O158" s="215"/>
      <c r="P158" s="6"/>
      <c r="Q158" s="218"/>
    </row>
    <row r="159" spans="1:17" ht="12.75">
      <c r="A159" s="205" t="s">
        <v>23</v>
      </c>
      <c r="B159" s="261"/>
      <c r="C159" s="261"/>
      <c r="D159" s="6"/>
      <c r="E159" s="215"/>
      <c r="F159" s="6"/>
      <c r="G159" s="215"/>
      <c r="H159" s="6"/>
      <c r="I159" s="215"/>
      <c r="J159" s="6">
        <v>0.010416666666666666</v>
      </c>
      <c r="K159" s="215" t="s">
        <v>1089</v>
      </c>
      <c r="L159" s="6"/>
      <c r="M159" s="215"/>
      <c r="N159" s="6">
        <v>0.020833333333333332</v>
      </c>
      <c r="O159" s="215" t="s">
        <v>997</v>
      </c>
      <c r="P159" s="6"/>
      <c r="Q159" s="215"/>
    </row>
    <row r="160" spans="1:17" ht="12.75">
      <c r="A160" s="205"/>
      <c r="B160" s="261"/>
      <c r="C160" s="261"/>
      <c r="D160" s="8"/>
      <c r="E160" s="215"/>
      <c r="F160" s="8"/>
      <c r="G160" s="215"/>
      <c r="H160" s="8"/>
      <c r="I160" s="215"/>
      <c r="J160" s="8"/>
      <c r="K160" s="215"/>
      <c r="L160" s="8"/>
      <c r="M160" s="224"/>
      <c r="N160" s="8"/>
      <c r="O160" s="215"/>
      <c r="P160" s="8"/>
      <c r="Q160" s="224"/>
    </row>
    <row r="161" spans="1:17" ht="12.75">
      <c r="A161" s="205" t="s">
        <v>24</v>
      </c>
      <c r="B161" s="261"/>
      <c r="C161" s="261"/>
      <c r="D161" s="6"/>
      <c r="E161" s="215"/>
      <c r="F161" s="6">
        <v>0.875</v>
      </c>
      <c r="G161" s="237" t="s">
        <v>1054</v>
      </c>
      <c r="H161" s="6">
        <v>0.9166666666666666</v>
      </c>
      <c r="I161" s="215" t="s">
        <v>1054</v>
      </c>
      <c r="J161" s="6">
        <v>0.9375</v>
      </c>
      <c r="K161" s="215" t="s">
        <v>1056</v>
      </c>
      <c r="L161" s="6"/>
      <c r="M161" s="215"/>
      <c r="N161" s="6">
        <v>0.9375</v>
      </c>
      <c r="O161" s="215" t="s">
        <v>1032</v>
      </c>
      <c r="P161" s="6"/>
      <c r="Q161" s="215"/>
    </row>
    <row r="162" spans="1:17" ht="12.75">
      <c r="A162" s="205" t="s">
        <v>25</v>
      </c>
      <c r="B162" s="261"/>
      <c r="C162" s="261"/>
      <c r="D162" s="6"/>
      <c r="E162" s="215"/>
      <c r="F162" s="6"/>
      <c r="G162" s="215"/>
      <c r="H162" s="6"/>
      <c r="I162" s="215"/>
      <c r="J162" s="6">
        <v>0.9791666666666666</v>
      </c>
      <c r="K162" s="215" t="s">
        <v>1088</v>
      </c>
      <c r="L162" s="6"/>
      <c r="M162" s="215"/>
      <c r="N162" s="6">
        <v>0</v>
      </c>
      <c r="O162" s="215" t="s">
        <v>1056</v>
      </c>
      <c r="P162" s="244"/>
      <c r="Q162" s="215"/>
    </row>
    <row r="163" spans="1:17" ht="12.75">
      <c r="A163" s="205" t="s">
        <v>26</v>
      </c>
      <c r="B163" s="261"/>
      <c r="C163" s="261"/>
      <c r="D163" s="6"/>
      <c r="E163" s="215"/>
      <c r="F163" s="6"/>
      <c r="G163" s="215"/>
      <c r="H163" s="6"/>
      <c r="I163" s="215"/>
      <c r="J163" s="6">
        <v>0</v>
      </c>
      <c r="K163" s="215" t="s">
        <v>1054</v>
      </c>
      <c r="L163" s="6"/>
      <c r="M163" s="215"/>
      <c r="N163" s="6">
        <v>0.010416666666666666</v>
      </c>
      <c r="O163" s="229"/>
      <c r="P163" s="244"/>
      <c r="Q163" s="215"/>
    </row>
    <row r="164" spans="1:17" ht="12.75">
      <c r="A164" s="205" t="s">
        <v>798</v>
      </c>
      <c r="B164" s="261"/>
      <c r="C164" s="261"/>
      <c r="D164" s="6"/>
      <c r="E164" s="217"/>
      <c r="F164" s="6"/>
      <c r="G164" s="217"/>
      <c r="H164" s="6"/>
      <c r="I164" s="215"/>
      <c r="J164" s="5">
        <v>0.010416666666666666</v>
      </c>
      <c r="K164" s="229"/>
      <c r="L164" s="222"/>
      <c r="M164" s="215"/>
      <c r="N164" s="6">
        <v>0.020833333333333332</v>
      </c>
      <c r="O164" s="229"/>
      <c r="P164" s="244"/>
      <c r="Q164" s="215"/>
    </row>
    <row r="165" spans="1:17" ht="12.75">
      <c r="A165" s="205"/>
      <c r="B165" s="261"/>
      <c r="C165" s="261"/>
      <c r="D165" s="203" t="s">
        <v>1108</v>
      </c>
      <c r="E165" s="203"/>
      <c r="F165" s="203" t="s">
        <v>1108</v>
      </c>
      <c r="G165" s="203"/>
      <c r="H165" s="203" t="s">
        <v>1108</v>
      </c>
      <c r="I165" s="203"/>
      <c r="J165" s="203"/>
      <c r="K165" s="215"/>
      <c r="L165" s="203"/>
      <c r="M165" s="203"/>
      <c r="N165" s="203"/>
      <c r="O165" s="203"/>
      <c r="P165" s="203"/>
      <c r="Q165" s="203"/>
    </row>
    <row r="166" spans="1:17" ht="12.75">
      <c r="A166" s="263"/>
      <c r="B166" s="261"/>
      <c r="C166" s="261"/>
      <c r="D166" s="203"/>
      <c r="E166" s="203"/>
      <c r="F166" s="203"/>
      <c r="G166" s="203"/>
      <c r="H166" s="222"/>
      <c r="I166" s="203"/>
      <c r="J166" s="203" t="s">
        <v>1108</v>
      </c>
      <c r="K166" s="215"/>
      <c r="L166" s="203" t="s">
        <v>1108</v>
      </c>
      <c r="M166" s="203"/>
      <c r="N166" s="222" t="s">
        <v>1080</v>
      </c>
      <c r="O166" s="203"/>
      <c r="P166" s="222" t="s">
        <v>1080</v>
      </c>
      <c r="Q166" s="203"/>
    </row>
    <row r="167" spans="1:17" ht="12.75">
      <c r="A167" s="205"/>
      <c r="B167" s="261"/>
      <c r="C167" s="261"/>
      <c r="D167" s="203"/>
      <c r="E167" s="218"/>
      <c r="F167" s="222"/>
      <c r="G167" s="218"/>
      <c r="H167" s="222"/>
      <c r="I167" s="218"/>
      <c r="J167" s="222" t="s">
        <v>1080</v>
      </c>
      <c r="K167" s="203"/>
      <c r="L167" s="222" t="s">
        <v>1080</v>
      </c>
      <c r="M167" s="203"/>
      <c r="N167" s="203" t="s">
        <v>1108</v>
      </c>
      <c r="O167" s="203"/>
      <c r="P167" s="203" t="s">
        <v>1108</v>
      </c>
      <c r="Q167" s="218"/>
    </row>
    <row r="168" spans="1:17" ht="13.5" thickBot="1">
      <c r="A168" s="208"/>
      <c r="B168" s="262"/>
      <c r="C168" s="262"/>
      <c r="D168" s="231"/>
      <c r="E168" s="245"/>
      <c r="F168" s="203"/>
      <c r="G168" s="245"/>
      <c r="H168" s="203"/>
      <c r="I168" s="245"/>
      <c r="J168" s="222"/>
      <c r="K168" s="245"/>
      <c r="L168" s="222"/>
      <c r="M168" s="245"/>
      <c r="N168" s="231"/>
      <c r="O168" s="245"/>
      <c r="P168" s="246"/>
      <c r="Q168" s="245"/>
    </row>
  </sheetData>
  <sheetProtection/>
  <mergeCells count="1">
    <mergeCell ref="H46:I4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30.421875" style="0" bestFit="1" customWidth="1"/>
    <col min="2" max="2" width="16.421875" style="0" customWidth="1"/>
    <col min="3" max="3" width="13.7109375" style="0" customWidth="1"/>
    <col min="4" max="4" width="16.140625" style="0" customWidth="1"/>
    <col min="5" max="5" width="17.421875" style="0" customWidth="1"/>
    <col min="6" max="6" width="1.421875" style="0" customWidth="1"/>
    <col min="7" max="7" width="8.140625" style="0" customWidth="1"/>
  </cols>
  <sheetData>
    <row r="1" spans="1:6" ht="12.75">
      <c r="A1" s="78" t="s">
        <v>210</v>
      </c>
      <c r="B1" s="177" t="s">
        <v>211</v>
      </c>
      <c r="C1" s="177" t="s">
        <v>212</v>
      </c>
      <c r="D1" s="177" t="s">
        <v>213</v>
      </c>
      <c r="E1" s="178" t="s">
        <v>214</v>
      </c>
      <c r="F1" s="79"/>
    </row>
    <row r="2" spans="1:13" ht="12.75">
      <c r="A2" s="82" t="s">
        <v>215</v>
      </c>
      <c r="B2" s="83"/>
      <c r="C2" s="83"/>
      <c r="D2" s="83"/>
      <c r="E2" s="83"/>
      <c r="F2" s="79"/>
      <c r="G2" s="81"/>
      <c r="H2" s="81"/>
      <c r="I2" s="81"/>
      <c r="J2" s="81"/>
      <c r="K2" s="81"/>
      <c r="L2" s="81"/>
      <c r="M2" s="81"/>
    </row>
    <row r="3" spans="1:13" ht="12.75">
      <c r="A3" s="247" t="s">
        <v>1033</v>
      </c>
      <c r="B3" s="86">
        <v>1</v>
      </c>
      <c r="C3" s="86">
        <v>1</v>
      </c>
      <c r="D3" s="87">
        <v>0.5</v>
      </c>
      <c r="E3" s="87">
        <v>0.5</v>
      </c>
      <c r="F3" s="79"/>
      <c r="G3" s="81"/>
      <c r="H3" s="81"/>
      <c r="I3" s="81"/>
      <c r="J3" s="81"/>
      <c r="K3" s="81"/>
      <c r="L3" s="81"/>
      <c r="M3" s="81"/>
    </row>
    <row r="4" spans="1:13" ht="12.75">
      <c r="A4" s="84" t="s">
        <v>741</v>
      </c>
      <c r="B4" s="87">
        <v>0.5</v>
      </c>
      <c r="C4" s="83"/>
      <c r="D4" s="83"/>
      <c r="E4" s="86">
        <v>1</v>
      </c>
      <c r="F4" s="79"/>
      <c r="G4" s="81"/>
      <c r="H4" s="81"/>
      <c r="I4" s="81"/>
      <c r="J4" s="81"/>
      <c r="K4" s="81"/>
      <c r="L4" s="81"/>
      <c r="M4" s="81"/>
    </row>
    <row r="5" spans="1:13" ht="12.75">
      <c r="A5" s="84" t="s">
        <v>1040</v>
      </c>
      <c r="B5" s="86">
        <v>1</v>
      </c>
      <c r="C5" s="86">
        <v>1</v>
      </c>
      <c r="D5" s="83"/>
      <c r="E5" s="86">
        <v>1</v>
      </c>
      <c r="F5" s="79"/>
      <c r="G5" s="81"/>
      <c r="H5" s="81"/>
      <c r="I5" s="81"/>
      <c r="J5" s="81"/>
      <c r="K5" s="81"/>
      <c r="L5" s="81"/>
      <c r="M5" s="81"/>
    </row>
    <row r="6" spans="1:13" ht="12.75">
      <c r="A6" s="84" t="s">
        <v>951</v>
      </c>
      <c r="B6" s="83"/>
      <c r="C6" s="83"/>
      <c r="D6" s="83"/>
      <c r="E6" s="86">
        <v>1</v>
      </c>
      <c r="F6" s="79"/>
      <c r="G6" s="81"/>
      <c r="H6" s="81"/>
      <c r="I6" s="81"/>
      <c r="J6" s="81"/>
      <c r="K6" s="81"/>
      <c r="L6" s="81"/>
      <c r="M6" s="81"/>
    </row>
    <row r="7" spans="1:13" ht="12.75">
      <c r="A7" s="84" t="s">
        <v>1090</v>
      </c>
      <c r="B7" s="83"/>
      <c r="C7" s="86">
        <v>1</v>
      </c>
      <c r="D7" s="83"/>
      <c r="E7" s="83"/>
      <c r="F7" s="79"/>
      <c r="G7" s="81"/>
      <c r="H7" s="81"/>
      <c r="I7" s="81"/>
      <c r="J7" s="81"/>
      <c r="K7" s="81"/>
      <c r="L7" s="81"/>
      <c r="M7" s="81"/>
    </row>
    <row r="8" spans="1:13" ht="12.75">
      <c r="A8" s="84" t="s">
        <v>850</v>
      </c>
      <c r="B8" s="83"/>
      <c r="C8" s="86">
        <v>1</v>
      </c>
      <c r="D8" s="83"/>
      <c r="E8" s="188"/>
      <c r="F8" s="79"/>
      <c r="G8" s="81"/>
      <c r="H8" s="81"/>
      <c r="I8" s="81"/>
      <c r="J8" s="81"/>
      <c r="K8" s="81"/>
      <c r="L8" s="81"/>
      <c r="M8" s="81"/>
    </row>
    <row r="9" spans="1:13" ht="12.75">
      <c r="A9" s="85" t="s">
        <v>1057</v>
      </c>
      <c r="B9" s="83"/>
      <c r="C9" s="86">
        <v>1</v>
      </c>
      <c r="D9" s="83"/>
      <c r="E9" s="86">
        <v>1</v>
      </c>
      <c r="F9" s="79"/>
      <c r="G9" s="81"/>
      <c r="H9" s="81"/>
      <c r="I9" s="81"/>
      <c r="J9" s="81"/>
      <c r="K9" s="81"/>
      <c r="L9" s="81"/>
      <c r="M9" s="81"/>
    </row>
    <row r="10" spans="1:13" ht="12.75">
      <c r="A10" s="85" t="s">
        <v>148</v>
      </c>
      <c r="B10" s="86">
        <v>1</v>
      </c>
      <c r="C10" s="86">
        <v>1</v>
      </c>
      <c r="D10" s="83"/>
      <c r="E10" s="86">
        <v>1</v>
      </c>
      <c r="F10" s="79"/>
      <c r="G10" s="81"/>
      <c r="H10" s="81"/>
      <c r="I10" s="81"/>
      <c r="J10" s="81"/>
      <c r="K10" s="81"/>
      <c r="L10" s="81"/>
      <c r="M10" s="81"/>
    </row>
    <row r="11" spans="1:13" ht="12.75">
      <c r="A11" s="84" t="s">
        <v>966</v>
      </c>
      <c r="B11" s="83"/>
      <c r="C11" s="83"/>
      <c r="D11" s="83"/>
      <c r="E11" s="86">
        <v>1</v>
      </c>
      <c r="F11" s="79"/>
      <c r="G11" s="81"/>
      <c r="H11" s="81"/>
      <c r="I11" s="81"/>
      <c r="J11" s="81"/>
      <c r="K11" s="81"/>
      <c r="L11" s="81"/>
      <c r="M11" s="81"/>
    </row>
    <row r="12" spans="1:13" ht="12.75">
      <c r="A12" s="84" t="s">
        <v>118</v>
      </c>
      <c r="B12" s="83"/>
      <c r="C12" s="86">
        <v>1</v>
      </c>
      <c r="D12" s="83"/>
      <c r="E12" s="188"/>
      <c r="F12" s="79"/>
      <c r="G12" s="81"/>
      <c r="H12" s="81"/>
      <c r="I12" s="81"/>
      <c r="J12" s="81"/>
      <c r="K12" s="81"/>
      <c r="L12" s="81"/>
      <c r="M12" s="81"/>
    </row>
    <row r="13" spans="1:13" ht="12.75">
      <c r="A13" s="88" t="s">
        <v>879</v>
      </c>
      <c r="B13" s="86">
        <v>1</v>
      </c>
      <c r="C13" s="86">
        <v>1</v>
      </c>
      <c r="D13" s="86">
        <v>1</v>
      </c>
      <c r="E13" s="86">
        <v>1</v>
      </c>
      <c r="F13" s="79"/>
      <c r="G13" s="81"/>
      <c r="H13" s="81"/>
      <c r="I13" s="81"/>
      <c r="J13" s="81"/>
      <c r="K13" s="81"/>
      <c r="L13" s="81"/>
      <c r="M13" s="81"/>
    </row>
    <row r="14" spans="1:13" ht="12.75">
      <c r="A14" s="89" t="s">
        <v>96</v>
      </c>
      <c r="B14" s="86">
        <v>1</v>
      </c>
      <c r="C14" s="86">
        <v>1</v>
      </c>
      <c r="D14" s="86">
        <v>1</v>
      </c>
      <c r="E14" s="86">
        <v>1</v>
      </c>
      <c r="F14" s="79"/>
      <c r="G14" s="81"/>
      <c r="H14" s="81"/>
      <c r="I14" s="81"/>
      <c r="J14" s="81"/>
      <c r="K14" s="81"/>
      <c r="L14" s="81"/>
      <c r="M14" s="81"/>
    </row>
    <row r="15" spans="1:13" ht="12.75">
      <c r="A15" s="89" t="s">
        <v>1081</v>
      </c>
      <c r="B15" s="83"/>
      <c r="C15" s="86">
        <v>1</v>
      </c>
      <c r="D15" s="83"/>
      <c r="E15" s="86">
        <v>1</v>
      </c>
      <c r="F15" s="79"/>
      <c r="G15" s="81"/>
      <c r="H15" s="81"/>
      <c r="I15" s="81"/>
      <c r="J15" s="81"/>
      <c r="K15" s="81"/>
      <c r="L15" s="81"/>
      <c r="M15" s="81"/>
    </row>
    <row r="16" spans="1:13" ht="12.75">
      <c r="A16" s="89" t="s">
        <v>220</v>
      </c>
      <c r="B16" s="86">
        <v>1</v>
      </c>
      <c r="C16" s="86">
        <v>1</v>
      </c>
      <c r="D16" s="83"/>
      <c r="E16" s="83"/>
      <c r="F16" s="79"/>
      <c r="G16" s="81"/>
      <c r="H16" s="81"/>
      <c r="I16" s="81"/>
      <c r="J16" s="81"/>
      <c r="K16" s="81"/>
      <c r="L16" s="81"/>
      <c r="M16" s="81"/>
    </row>
    <row r="17" spans="1:13" ht="12.75">
      <c r="A17" s="89" t="s">
        <v>998</v>
      </c>
      <c r="B17" s="83"/>
      <c r="C17" s="83"/>
      <c r="D17" s="83"/>
      <c r="E17" s="86">
        <v>1</v>
      </c>
      <c r="F17" s="79"/>
      <c r="G17" s="81"/>
      <c r="H17" s="81"/>
      <c r="I17" s="81"/>
      <c r="J17" s="81"/>
      <c r="K17" s="81"/>
      <c r="L17" s="81"/>
      <c r="M17" s="81"/>
    </row>
    <row r="18" spans="1:13" ht="12.75">
      <c r="A18" s="89" t="s">
        <v>922</v>
      </c>
      <c r="B18" s="86">
        <v>1</v>
      </c>
      <c r="C18" s="86">
        <v>1</v>
      </c>
      <c r="D18" s="86">
        <v>1</v>
      </c>
      <c r="E18" s="86">
        <v>1</v>
      </c>
      <c r="F18" s="79"/>
      <c r="G18" s="81"/>
      <c r="H18" s="81"/>
      <c r="I18" s="81"/>
      <c r="J18" s="81"/>
      <c r="K18" s="81"/>
      <c r="L18" s="81"/>
      <c r="M18" s="81"/>
    </row>
    <row r="19" spans="1:13" ht="12.75">
      <c r="A19" s="84" t="s">
        <v>901</v>
      </c>
      <c r="B19" s="86">
        <v>1</v>
      </c>
      <c r="C19" s="86">
        <v>1</v>
      </c>
      <c r="D19" s="83"/>
      <c r="E19" s="86">
        <v>1</v>
      </c>
      <c r="F19" s="79"/>
      <c r="G19" s="81"/>
      <c r="H19" s="81"/>
      <c r="I19" s="81"/>
      <c r="J19" s="81"/>
      <c r="K19" s="81"/>
      <c r="L19" s="81"/>
      <c r="M19" s="81"/>
    </row>
    <row r="20" spans="1:6" ht="12.75">
      <c r="A20" s="181" t="s">
        <v>781</v>
      </c>
      <c r="B20" s="79"/>
      <c r="C20" s="79"/>
      <c r="D20" s="79"/>
      <c r="E20" s="79"/>
      <c r="F20" s="79"/>
    </row>
    <row r="21" spans="1:6" ht="12.75">
      <c r="A21" s="89" t="s">
        <v>160</v>
      </c>
      <c r="B21" s="83"/>
      <c r="C21" s="83"/>
      <c r="D21" s="83"/>
      <c r="E21" s="83"/>
      <c r="F21" s="79"/>
    </row>
    <row r="22" spans="1:13" ht="12.75">
      <c r="A22" s="84" t="s">
        <v>243</v>
      </c>
      <c r="B22" s="83"/>
      <c r="C22" s="80"/>
      <c r="D22" s="80"/>
      <c r="E22" s="80"/>
      <c r="F22" s="79"/>
      <c r="G22" s="81"/>
      <c r="H22" s="81"/>
      <c r="I22" s="81"/>
      <c r="J22" s="81"/>
      <c r="K22" s="81"/>
      <c r="L22" s="81"/>
      <c r="M22" s="81"/>
    </row>
    <row r="23" spans="1:13" ht="12.75">
      <c r="A23" s="84" t="s">
        <v>864</v>
      </c>
      <c r="B23" s="80"/>
      <c r="C23" s="80"/>
      <c r="D23" s="80"/>
      <c r="E23" s="80"/>
      <c r="F23" s="79"/>
      <c r="G23" s="81"/>
      <c r="H23" s="81"/>
      <c r="I23" s="81"/>
      <c r="J23" s="81"/>
      <c r="K23" s="81"/>
      <c r="L23" s="81"/>
      <c r="M23" s="81"/>
    </row>
    <row r="24" spans="1:6" ht="12.75">
      <c r="A24" s="84" t="s">
        <v>923</v>
      </c>
      <c r="B24" s="80"/>
      <c r="C24" s="80"/>
      <c r="D24" s="80"/>
      <c r="E24" s="80"/>
      <c r="F24" s="79"/>
    </row>
    <row r="25" spans="1:13" ht="12.75">
      <c r="A25" s="84" t="s">
        <v>88</v>
      </c>
      <c r="B25" s="83"/>
      <c r="C25" s="83"/>
      <c r="D25" s="83"/>
      <c r="E25" s="83"/>
      <c r="F25" s="79"/>
      <c r="G25" s="81"/>
      <c r="H25" s="81"/>
      <c r="I25" s="81"/>
      <c r="J25" s="81"/>
      <c r="K25" s="81"/>
      <c r="L25" s="81"/>
      <c r="M25" s="81"/>
    </row>
    <row r="26" spans="1:13" ht="12.75">
      <c r="A26" s="84" t="s">
        <v>115</v>
      </c>
      <c r="B26" s="83"/>
      <c r="C26" s="83"/>
      <c r="D26" s="83"/>
      <c r="E26" s="83"/>
      <c r="F26" s="79"/>
      <c r="G26" s="81"/>
      <c r="H26" s="81"/>
      <c r="I26" s="81"/>
      <c r="J26" s="81"/>
      <c r="K26" s="81"/>
      <c r="L26" s="81"/>
      <c r="M26" s="81"/>
    </row>
    <row r="27" spans="1:13" ht="12.75">
      <c r="A27" s="89" t="s">
        <v>908</v>
      </c>
      <c r="B27" s="83"/>
      <c r="C27" s="83"/>
      <c r="D27" s="83"/>
      <c r="E27" s="83"/>
      <c r="F27" s="79"/>
      <c r="G27" s="81"/>
      <c r="H27" s="81"/>
      <c r="I27" s="81"/>
      <c r="J27" s="81"/>
      <c r="K27" s="81"/>
      <c r="L27" s="81"/>
      <c r="M27" s="81"/>
    </row>
    <row r="28" spans="1:13" ht="12.75">
      <c r="A28" s="285" t="s">
        <v>70</v>
      </c>
      <c r="B28" s="83"/>
      <c r="C28" s="83"/>
      <c r="D28" s="83"/>
      <c r="E28" s="83"/>
      <c r="F28" s="79"/>
      <c r="G28" s="81"/>
      <c r="H28" s="81"/>
      <c r="I28" s="81"/>
      <c r="J28" s="81"/>
      <c r="K28" s="81"/>
      <c r="L28" s="81"/>
      <c r="M28" s="81"/>
    </row>
    <row r="29" spans="1:13" ht="12.75">
      <c r="A29" s="285" t="s">
        <v>1075</v>
      </c>
      <c r="B29" s="83"/>
      <c r="C29" s="83"/>
      <c r="D29" s="83"/>
      <c r="E29" s="83"/>
      <c r="F29" s="79"/>
      <c r="G29" s="81"/>
      <c r="H29" s="81"/>
      <c r="I29" s="81"/>
      <c r="J29" s="81"/>
      <c r="K29" s="81"/>
      <c r="L29" s="81"/>
      <c r="M29" s="81"/>
    </row>
    <row r="30" spans="1:7" ht="12.75">
      <c r="A30" s="179" t="s">
        <v>805</v>
      </c>
      <c r="B30" s="80"/>
      <c r="C30" s="80"/>
      <c r="D30" s="80"/>
      <c r="E30" s="80"/>
      <c r="F30" s="180"/>
      <c r="G30" s="81"/>
    </row>
    <row r="31" spans="1:7" ht="12.75">
      <c r="A31" s="179" t="s">
        <v>140</v>
      </c>
      <c r="B31" s="83"/>
      <c r="C31" s="83"/>
      <c r="D31" s="83"/>
      <c r="E31" s="83"/>
      <c r="F31" s="180"/>
      <c r="G31" s="81"/>
    </row>
    <row r="32" spans="1:13" ht="12.75">
      <c r="A32" s="247" t="s">
        <v>1028</v>
      </c>
      <c r="B32" s="80"/>
      <c r="C32" s="80"/>
      <c r="D32" s="80"/>
      <c r="E32" s="80"/>
      <c r="F32" s="79"/>
      <c r="G32" s="81"/>
      <c r="H32" s="81"/>
      <c r="I32" s="81"/>
      <c r="J32" s="81"/>
      <c r="K32" s="81"/>
      <c r="L32" s="81"/>
      <c r="M32" s="81"/>
    </row>
    <row r="33" spans="1:6" ht="12.75">
      <c r="A33" s="84"/>
      <c r="B33" s="80"/>
      <c r="C33" s="80"/>
      <c r="D33" s="80"/>
      <c r="E33" s="80"/>
      <c r="F33" s="79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3"/>
  <sheetViews>
    <sheetView zoomScale="146" zoomScaleNormal="146" zoomScaleSheetLayoutView="75" zoomScalePageLayoutView="0" workbookViewId="0" topLeftCell="A10">
      <selection activeCell="A23" sqref="A23:IV23"/>
    </sheetView>
  </sheetViews>
  <sheetFormatPr defaultColWidth="9.140625" defaultRowHeight="12.75"/>
  <cols>
    <col min="1" max="1" width="13.28125" style="71" bestFit="1" customWidth="1"/>
    <col min="2" max="2" width="0.42578125" style="71" customWidth="1"/>
    <col min="3" max="3" width="19.421875" style="19" bestFit="1" customWidth="1"/>
    <col min="4" max="4" width="4.00390625" style="72" customWidth="1"/>
    <col min="5" max="5" width="9.7109375" style="19" customWidth="1"/>
    <col min="6" max="6" width="9.140625" style="19" customWidth="1"/>
    <col min="7" max="7" width="25.7109375" style="73" bestFit="1" customWidth="1"/>
    <col min="8" max="8" width="8.7109375" style="74" customWidth="1"/>
    <col min="9" max="9" width="20.57421875" style="19" customWidth="1"/>
    <col min="10" max="10" width="7.8515625" style="75" customWidth="1"/>
    <col min="11" max="11" width="7.421875" style="19" customWidth="1"/>
    <col min="12" max="12" width="7.00390625" style="74" customWidth="1"/>
    <col min="13" max="13" width="4.57421875" style="19" customWidth="1"/>
    <col min="14" max="14" width="2.8515625" style="19" customWidth="1"/>
    <col min="15" max="15" width="3.8515625" style="76" customWidth="1"/>
    <col min="16" max="16" width="4.57421875" style="19" customWidth="1"/>
    <col min="17" max="17" width="7.57421875" style="19" customWidth="1"/>
    <col min="18" max="16384" width="9.140625" style="19" customWidth="1"/>
  </cols>
  <sheetData>
    <row r="1" spans="1:17" ht="9.75" customHeight="1">
      <c r="A1" s="9"/>
      <c r="B1" s="9"/>
      <c r="C1" s="10" t="s">
        <v>27</v>
      </c>
      <c r="D1" s="11" t="s">
        <v>28</v>
      </c>
      <c r="E1" s="11" t="s">
        <v>29</v>
      </c>
      <c r="F1" s="11" t="s">
        <v>30</v>
      </c>
      <c r="G1" s="10" t="s">
        <v>31</v>
      </c>
      <c r="H1" s="12" t="s">
        <v>32</v>
      </c>
      <c r="I1" s="10" t="s">
        <v>33</v>
      </c>
      <c r="J1" s="13" t="s">
        <v>34</v>
      </c>
      <c r="K1" s="10" t="s">
        <v>35</v>
      </c>
      <c r="L1" s="12" t="s">
        <v>36</v>
      </c>
      <c r="M1" s="14" t="s">
        <v>37</v>
      </c>
      <c r="N1" s="15" t="s">
        <v>38</v>
      </c>
      <c r="O1" s="15" t="s">
        <v>39</v>
      </c>
      <c r="P1" s="16" t="s">
        <v>40</v>
      </c>
      <c r="Q1" s="17" t="s">
        <v>41</v>
      </c>
    </row>
    <row r="2" spans="1:17" ht="9.75" customHeight="1">
      <c r="A2" s="9"/>
      <c r="B2" s="9"/>
      <c r="C2" s="10"/>
      <c r="D2" s="11"/>
      <c r="E2" s="10"/>
      <c r="F2" s="10"/>
      <c r="G2" s="20"/>
      <c r="H2" s="21"/>
      <c r="I2" s="20"/>
      <c r="J2" s="22"/>
      <c r="K2" s="20"/>
      <c r="L2" s="21"/>
      <c r="M2" s="14"/>
      <c r="N2" s="15"/>
      <c r="O2" s="15"/>
      <c r="P2" s="16"/>
      <c r="Q2" s="17"/>
    </row>
    <row r="3" spans="1:17" ht="9.75" customHeight="1">
      <c r="A3" s="23" t="s">
        <v>42</v>
      </c>
      <c r="B3" s="23"/>
      <c r="C3" s="24"/>
      <c r="D3" s="25"/>
      <c r="E3" s="26"/>
      <c r="F3" s="25"/>
      <c r="G3" s="27"/>
      <c r="H3" s="28"/>
      <c r="I3" s="24"/>
      <c r="J3" s="29"/>
      <c r="K3" s="24"/>
      <c r="L3" s="28"/>
      <c r="M3" s="30"/>
      <c r="N3" s="28"/>
      <c r="O3" s="28"/>
      <c r="P3" s="28"/>
      <c r="Q3" s="31"/>
    </row>
    <row r="4" spans="1:17" ht="9.75" customHeight="1">
      <c r="A4" s="32"/>
      <c r="B4" s="32"/>
      <c r="C4" s="20" t="s">
        <v>43</v>
      </c>
      <c r="D4" s="33"/>
      <c r="E4" s="11"/>
      <c r="F4" s="33" t="s">
        <v>44</v>
      </c>
      <c r="G4" s="34"/>
      <c r="H4" s="21" t="s">
        <v>45</v>
      </c>
      <c r="I4" s="20" t="s">
        <v>46</v>
      </c>
      <c r="J4" s="22" t="s">
        <v>47</v>
      </c>
      <c r="K4" s="20" t="s">
        <v>48</v>
      </c>
      <c r="L4" s="21" t="s">
        <v>45</v>
      </c>
      <c r="M4" s="14"/>
      <c r="N4" s="15"/>
      <c r="O4" s="15"/>
      <c r="P4" s="16"/>
      <c r="Q4" s="17"/>
    </row>
    <row r="5" spans="1:17" ht="9.75" customHeight="1">
      <c r="A5" s="9"/>
      <c r="B5" s="9"/>
      <c r="C5" s="20" t="s">
        <v>49</v>
      </c>
      <c r="D5" s="33"/>
      <c r="E5" s="11"/>
      <c r="F5" s="33" t="s">
        <v>50</v>
      </c>
      <c r="G5" s="35"/>
      <c r="H5" s="21" t="s">
        <v>45</v>
      </c>
      <c r="I5" s="20" t="s">
        <v>46</v>
      </c>
      <c r="J5" s="22" t="s">
        <v>47</v>
      </c>
      <c r="K5" s="20" t="s">
        <v>48</v>
      </c>
      <c r="L5" s="21" t="s">
        <v>45</v>
      </c>
      <c r="M5" s="14"/>
      <c r="N5" s="15"/>
      <c r="O5" s="15"/>
      <c r="P5" s="16"/>
      <c r="Q5" s="17"/>
    </row>
    <row r="6" spans="1:17" ht="9.75" customHeight="1">
      <c r="A6" s="23" t="s">
        <v>53</v>
      </c>
      <c r="B6" s="23"/>
      <c r="C6" s="187" t="s">
        <v>817</v>
      </c>
      <c r="D6" s="25"/>
      <c r="E6" s="25"/>
      <c r="F6" s="25"/>
      <c r="G6" s="48"/>
      <c r="H6" s="28"/>
      <c r="I6" s="24"/>
      <c r="J6" s="29"/>
      <c r="K6" s="24"/>
      <c r="L6" s="28"/>
      <c r="M6" s="30"/>
      <c r="N6" s="30"/>
      <c r="O6" s="30"/>
      <c r="P6" s="30"/>
      <c r="Q6" s="36"/>
    </row>
    <row r="7" spans="1:17" ht="9.75" customHeight="1">
      <c r="A7" s="9"/>
      <c r="B7" s="9"/>
      <c r="C7" s="42" t="s">
        <v>60</v>
      </c>
      <c r="D7" s="33"/>
      <c r="E7" s="39" t="s">
        <v>994</v>
      </c>
      <c r="F7" s="73" t="s">
        <v>995</v>
      </c>
      <c r="G7" s="50" t="s">
        <v>61</v>
      </c>
      <c r="H7" s="21">
        <v>30430</v>
      </c>
      <c r="I7" s="20" t="s">
        <v>1021</v>
      </c>
      <c r="J7" s="22" t="s">
        <v>1022</v>
      </c>
      <c r="K7" s="20" t="s">
        <v>48</v>
      </c>
      <c r="L7" s="21">
        <v>38274</v>
      </c>
      <c r="M7" s="44">
        <f ca="1">TODAY()</f>
        <v>41605</v>
      </c>
      <c r="N7" s="45">
        <f>(YEAR(M7)-YEAR(H7))*12+MONTH(M7)-MONTH(H7)</f>
        <v>367</v>
      </c>
      <c r="O7" s="45">
        <f>(YEAR(M7)-YEAR(L7))*12+MONTH(M7)-MONTH(L7)</f>
        <v>109</v>
      </c>
      <c r="P7" s="16">
        <f>N7/12</f>
        <v>30.583333333333332</v>
      </c>
      <c r="Q7" s="17">
        <f>O7/12</f>
        <v>9.083333333333334</v>
      </c>
    </row>
    <row r="8" spans="1:17" ht="9.75" customHeight="1">
      <c r="A8" s="9"/>
      <c r="B8" s="9"/>
      <c r="C8" s="42" t="s">
        <v>990</v>
      </c>
      <c r="D8" s="33"/>
      <c r="E8" s="39" t="s">
        <v>991</v>
      </c>
      <c r="F8" s="33"/>
      <c r="G8" s="50" t="s">
        <v>992</v>
      </c>
      <c r="H8" s="21">
        <v>32277</v>
      </c>
      <c r="I8" s="20" t="s">
        <v>1003</v>
      </c>
      <c r="J8" s="22" t="s">
        <v>993</v>
      </c>
      <c r="K8" s="20" t="s">
        <v>48</v>
      </c>
      <c r="L8" s="21">
        <v>40909</v>
      </c>
      <c r="M8" s="44">
        <f ca="1">TODAY()</f>
        <v>41605</v>
      </c>
      <c r="N8" s="45">
        <f>(YEAR(M8)-YEAR(H8))*12+MONTH(M8)-MONTH(H8)</f>
        <v>306</v>
      </c>
      <c r="O8" s="45">
        <f>(YEAR(M8)-YEAR(L8))*12+MONTH(M8)-MONTH(L8)</f>
        <v>22</v>
      </c>
      <c r="P8" s="16">
        <f>N8/12</f>
        <v>25.5</v>
      </c>
      <c r="Q8" s="17">
        <f>O8/12</f>
        <v>1.8333333333333333</v>
      </c>
    </row>
    <row r="9" spans="1:17" ht="9.75" customHeight="1">
      <c r="A9" s="23" t="s">
        <v>67</v>
      </c>
      <c r="B9" s="23"/>
      <c r="C9" s="187" t="s">
        <v>818</v>
      </c>
      <c r="D9" s="25"/>
      <c r="E9" s="25"/>
      <c r="F9" s="25"/>
      <c r="G9" s="27"/>
      <c r="H9" s="28"/>
      <c r="I9" s="24"/>
      <c r="J9" s="29"/>
      <c r="K9" s="24"/>
      <c r="L9" s="28"/>
      <c r="M9" s="30"/>
      <c r="N9" s="28"/>
      <c r="O9" s="28"/>
      <c r="P9" s="28"/>
      <c r="Q9" s="31"/>
    </row>
    <row r="10" spans="1:17" s="46" customFormat="1" ht="9.75" customHeight="1">
      <c r="A10" s="49"/>
      <c r="B10" s="37"/>
      <c r="C10" s="55" t="s">
        <v>96</v>
      </c>
      <c r="D10" s="33"/>
      <c r="E10" s="33" t="s">
        <v>942</v>
      </c>
      <c r="F10" s="33"/>
      <c r="G10" s="34" t="s">
        <v>97</v>
      </c>
      <c r="H10" s="21">
        <v>30657</v>
      </c>
      <c r="I10" s="20" t="s">
        <v>1017</v>
      </c>
      <c r="J10" s="22" t="s">
        <v>1018</v>
      </c>
      <c r="K10" s="20" t="s">
        <v>48</v>
      </c>
      <c r="L10" s="21">
        <v>38435</v>
      </c>
      <c r="M10" s="44">
        <f ca="1">TODAY()</f>
        <v>41605</v>
      </c>
      <c r="N10" s="45">
        <f>(YEAR(M10)-YEAR(H10))*12+MONTH(M10)-MONTH(H10)</f>
        <v>359</v>
      </c>
      <c r="O10" s="45">
        <f>(YEAR(M10)-YEAR(L10))*12+MONTH(M10)-MONTH(L10)</f>
        <v>104</v>
      </c>
      <c r="P10" s="16">
        <f>N10/12</f>
        <v>29.916666666666668</v>
      </c>
      <c r="Q10" s="17">
        <f>O10/12</f>
        <v>8.666666666666666</v>
      </c>
    </row>
    <row r="11" spans="1:17" ht="9.75" customHeight="1">
      <c r="A11" s="54"/>
      <c r="B11" s="9"/>
      <c r="C11" s="55"/>
      <c r="D11" s="33"/>
      <c r="E11" s="33"/>
      <c r="F11" s="33"/>
      <c r="G11" s="50" t="s">
        <v>919</v>
      </c>
      <c r="H11" s="21"/>
      <c r="I11" s="20"/>
      <c r="J11" s="22"/>
      <c r="K11" s="20"/>
      <c r="L11" s="21"/>
      <c r="M11" s="44"/>
      <c r="N11" s="45"/>
      <c r="O11" s="45"/>
      <c r="P11" s="16"/>
      <c r="Q11" s="17"/>
    </row>
    <row r="12" spans="1:17" ht="9.75" customHeight="1">
      <c r="A12" s="23" t="s">
        <v>87</v>
      </c>
      <c r="B12" s="23"/>
      <c r="C12" s="187" t="s">
        <v>87</v>
      </c>
      <c r="D12" s="25"/>
      <c r="E12" s="25"/>
      <c r="F12" s="25"/>
      <c r="G12" s="27"/>
      <c r="H12" s="28"/>
      <c r="I12" s="24"/>
      <c r="J12" s="29"/>
      <c r="K12" s="24"/>
      <c r="L12" s="28"/>
      <c r="M12" s="28"/>
      <c r="N12" s="28"/>
      <c r="O12" s="28"/>
      <c r="P12" s="28"/>
      <c r="Q12" s="28"/>
    </row>
    <row r="13" spans="1:17" ht="9.75" customHeight="1">
      <c r="A13" s="69"/>
      <c r="B13" s="9"/>
      <c r="C13" s="55" t="s">
        <v>140</v>
      </c>
      <c r="D13" s="33"/>
      <c r="E13" s="33" t="s">
        <v>141</v>
      </c>
      <c r="F13" s="33"/>
      <c r="G13" s="34" t="s">
        <v>142</v>
      </c>
      <c r="H13" s="21">
        <v>32551</v>
      </c>
      <c r="I13" s="20" t="s">
        <v>1065</v>
      </c>
      <c r="J13" s="22" t="s">
        <v>1066</v>
      </c>
      <c r="K13" s="20" t="s">
        <v>48</v>
      </c>
      <c r="L13" s="21">
        <v>39509</v>
      </c>
      <c r="M13" s="44">
        <f ca="1">TODAY()</f>
        <v>41605</v>
      </c>
      <c r="N13" s="45">
        <f>(YEAR(M13)-YEAR(H13))*12+MONTH(M13)-MONTH(H13)</f>
        <v>297</v>
      </c>
      <c r="O13" s="45">
        <f>(YEAR(M13)-YEAR(L13))*12+MONTH(M13)-MONTH(L13)</f>
        <v>68</v>
      </c>
      <c r="P13" s="16">
        <f>N13/12</f>
        <v>24.75</v>
      </c>
      <c r="Q13" s="17">
        <f>O13/12</f>
        <v>5.666666666666667</v>
      </c>
    </row>
    <row r="14" spans="1:17" ht="9.75" customHeight="1">
      <c r="A14" s="69"/>
      <c r="B14" s="9"/>
      <c r="C14" s="55"/>
      <c r="D14" s="33"/>
      <c r="E14" s="33"/>
      <c r="F14" s="33"/>
      <c r="G14" s="50" t="s">
        <v>1099</v>
      </c>
      <c r="H14" s="21"/>
      <c r="I14" s="20"/>
      <c r="J14" s="22"/>
      <c r="K14" s="20"/>
      <c r="L14" s="21"/>
      <c r="M14" s="44"/>
      <c r="N14" s="45"/>
      <c r="O14" s="45"/>
      <c r="P14" s="16"/>
      <c r="Q14" s="17"/>
    </row>
    <row r="15" spans="1:17" ht="9.75" customHeight="1">
      <c r="A15" s="23" t="s">
        <v>749</v>
      </c>
      <c r="B15" s="23"/>
      <c r="C15" s="187" t="s">
        <v>749</v>
      </c>
      <c r="D15" s="25"/>
      <c r="E15" s="25"/>
      <c r="F15" s="25"/>
      <c r="G15" s="27"/>
      <c r="H15" s="28"/>
      <c r="I15" s="24"/>
      <c r="J15" s="29"/>
      <c r="K15" s="24"/>
      <c r="L15" s="28"/>
      <c r="M15" s="28"/>
      <c r="N15" s="28"/>
      <c r="O15" s="28"/>
      <c r="P15" s="28"/>
      <c r="Q15" s="28"/>
    </row>
    <row r="16" spans="1:18" ht="9.75" customHeight="1">
      <c r="A16" s="49"/>
      <c r="B16" s="9"/>
      <c r="C16" s="55" t="s">
        <v>148</v>
      </c>
      <c r="D16" s="249" t="s">
        <v>1037</v>
      </c>
      <c r="E16" s="39" t="s">
        <v>149</v>
      </c>
      <c r="F16" s="39"/>
      <c r="G16" s="40" t="s">
        <v>150</v>
      </c>
      <c r="H16" s="41">
        <v>32221</v>
      </c>
      <c r="I16" s="42" t="s">
        <v>151</v>
      </c>
      <c r="J16" s="43" t="s">
        <v>152</v>
      </c>
      <c r="K16" s="42" t="s">
        <v>48</v>
      </c>
      <c r="L16" s="41">
        <v>39788</v>
      </c>
      <c r="M16" s="44">
        <f ca="1">TODAY()</f>
        <v>41605</v>
      </c>
      <c r="N16" s="45">
        <f>(YEAR(M16)-YEAR(H16))*12+MONTH(M16)-MONTH(H16)</f>
        <v>308</v>
      </c>
      <c r="O16" s="45">
        <f>(YEAR(M16)-YEAR(L16))*12+MONTH(M16)-MONTH(L16)</f>
        <v>59</v>
      </c>
      <c r="P16" s="16">
        <f aca="true" t="shared" si="0" ref="P16:Q18">N16/12</f>
        <v>25.666666666666668</v>
      </c>
      <c r="Q16" s="17">
        <f t="shared" si="0"/>
        <v>4.916666666666667</v>
      </c>
      <c r="R16" s="61"/>
    </row>
    <row r="17" spans="1:17" ht="9.75" customHeight="1">
      <c r="A17" s="58"/>
      <c r="B17" s="59"/>
      <c r="C17" s="42" t="s">
        <v>879</v>
      </c>
      <c r="D17" s="33" t="s">
        <v>822</v>
      </c>
      <c r="E17" s="39" t="s">
        <v>153</v>
      </c>
      <c r="F17" s="33"/>
      <c r="G17" s="64" t="s">
        <v>1064</v>
      </c>
      <c r="H17" s="21">
        <v>31966</v>
      </c>
      <c r="I17" s="20" t="s">
        <v>880</v>
      </c>
      <c r="J17" s="22" t="s">
        <v>881</v>
      </c>
      <c r="K17" s="20" t="s">
        <v>48</v>
      </c>
      <c r="L17" s="21">
        <v>40376</v>
      </c>
      <c r="M17" s="44">
        <f ca="1">TODAY()</f>
        <v>41605</v>
      </c>
      <c r="N17" s="45">
        <f>(YEAR(M17)-YEAR(H17))*12+MONTH(M17)-MONTH(H17)</f>
        <v>316</v>
      </c>
      <c r="O17" s="45">
        <f>(YEAR(M17)-YEAR(L17))*12+MONTH(M17)-MONTH(L17)</f>
        <v>40</v>
      </c>
      <c r="P17" s="16">
        <f t="shared" si="0"/>
        <v>26.333333333333332</v>
      </c>
      <c r="Q17" s="17">
        <f t="shared" si="0"/>
        <v>3.3333333333333335</v>
      </c>
    </row>
    <row r="18" spans="1:17" ht="9.75" customHeight="1">
      <c r="A18" s="62"/>
      <c r="B18" s="59"/>
      <c r="C18" s="68" t="s">
        <v>220</v>
      </c>
      <c r="D18" s="249" t="s">
        <v>1023</v>
      </c>
      <c r="E18" s="39" t="s">
        <v>221</v>
      </c>
      <c r="F18" s="39"/>
      <c r="G18" s="50" t="s">
        <v>958</v>
      </c>
      <c r="H18" s="21">
        <v>31284</v>
      </c>
      <c r="I18" s="20" t="s">
        <v>959</v>
      </c>
      <c r="J18" s="22" t="s">
        <v>960</v>
      </c>
      <c r="K18" s="20" t="s">
        <v>48</v>
      </c>
      <c r="L18" s="21">
        <v>40817</v>
      </c>
      <c r="M18" s="44">
        <f ca="1">TODAY()</f>
        <v>41605</v>
      </c>
      <c r="N18" s="45">
        <f>(YEAR(M18)-YEAR(H18))*12+MONTH(M18)-MONTH(H18)</f>
        <v>339</v>
      </c>
      <c r="O18" s="45">
        <f>(YEAR(M18)-YEAR(L18))*12+MONTH(M18)-MONTH(L18)</f>
        <v>25</v>
      </c>
      <c r="P18" s="16">
        <f t="shared" si="0"/>
        <v>28.25</v>
      </c>
      <c r="Q18" s="17">
        <f t="shared" si="0"/>
        <v>2.0833333333333335</v>
      </c>
    </row>
    <row r="19" spans="1:17" ht="9.75" customHeight="1">
      <c r="A19" s="62"/>
      <c r="B19" s="59"/>
      <c r="C19" s="42" t="s">
        <v>850</v>
      </c>
      <c r="D19" s="249" t="s">
        <v>1023</v>
      </c>
      <c r="E19" s="33" t="s">
        <v>851</v>
      </c>
      <c r="F19" s="33"/>
      <c r="G19" s="50" t="s">
        <v>852</v>
      </c>
      <c r="H19" s="21">
        <v>33168</v>
      </c>
      <c r="I19" s="20" t="s">
        <v>996</v>
      </c>
      <c r="J19" s="22" t="s">
        <v>841</v>
      </c>
      <c r="K19" s="20" t="s">
        <v>48</v>
      </c>
      <c r="L19" s="21">
        <v>40329</v>
      </c>
      <c r="M19" s="44">
        <f ca="1">TODAY()</f>
        <v>41605</v>
      </c>
      <c r="N19" s="45">
        <f>(YEAR(M19)-YEAR(H19))*12+MONTH(M19)-MONTH(H19)</f>
        <v>277</v>
      </c>
      <c r="O19" s="45">
        <f>(YEAR(M19)-YEAR(L19))*12+MONTH(M19)-MONTH(L19)</f>
        <v>42</v>
      </c>
      <c r="P19" s="16">
        <f>N19/12</f>
        <v>23.083333333333332</v>
      </c>
      <c r="Q19" s="17">
        <f>O19/12</f>
        <v>3.5</v>
      </c>
    </row>
    <row r="20" spans="1:17" ht="9.75" customHeight="1">
      <c r="A20" s="23" t="s">
        <v>757</v>
      </c>
      <c r="B20" s="23"/>
      <c r="C20" s="187" t="s">
        <v>821</v>
      </c>
      <c r="D20" s="25"/>
      <c r="E20" s="25"/>
      <c r="F20" s="25"/>
      <c r="G20" s="27"/>
      <c r="H20" s="28"/>
      <c r="I20" s="24"/>
      <c r="J20" s="29"/>
      <c r="K20" s="24"/>
      <c r="L20" s="28"/>
      <c r="M20" s="28"/>
      <c r="N20" s="28"/>
      <c r="O20" s="28"/>
      <c r="P20" s="28"/>
      <c r="Q20" s="28"/>
    </row>
    <row r="21" spans="1:17" ht="9.75" customHeight="1" thickBot="1">
      <c r="A21" s="62"/>
      <c r="B21" s="59"/>
      <c r="C21" s="42" t="s">
        <v>1033</v>
      </c>
      <c r="D21" s="33"/>
      <c r="E21" s="33" t="s">
        <v>1034</v>
      </c>
      <c r="F21" s="33"/>
      <c r="G21" s="50" t="s">
        <v>1035</v>
      </c>
      <c r="H21" s="21">
        <v>32895</v>
      </c>
      <c r="I21" s="20" t="s">
        <v>1036</v>
      </c>
      <c r="J21" s="22" t="s">
        <v>873</v>
      </c>
      <c r="K21" s="20" t="s">
        <v>48</v>
      </c>
      <c r="L21" s="21">
        <v>41261</v>
      </c>
      <c r="M21" s="44">
        <f aca="true" ca="1" t="shared" si="1" ref="M21:M29">TODAY()</f>
        <v>41605</v>
      </c>
      <c r="N21" s="45">
        <f aca="true" t="shared" si="2" ref="N21:N26">(YEAR(M21)-YEAR(H21))*12+MONTH(M21)-MONTH(H21)</f>
        <v>286</v>
      </c>
      <c r="O21" s="45">
        <f aca="true" t="shared" si="3" ref="O21:O26">(YEAR(M21)-YEAR(L21))*12+MONTH(M21)-MONTH(L21)</f>
        <v>11</v>
      </c>
      <c r="P21" s="16">
        <f aca="true" t="shared" si="4" ref="P21:Q27">N21/12</f>
        <v>23.833333333333332</v>
      </c>
      <c r="Q21" s="17">
        <f t="shared" si="4"/>
        <v>0.9166666666666666</v>
      </c>
    </row>
    <row r="22" spans="1:17" ht="9.75" customHeight="1" thickBot="1">
      <c r="A22" s="62" t="s">
        <v>1051</v>
      </c>
      <c r="B22" s="59"/>
      <c r="C22" s="42" t="s">
        <v>1090</v>
      </c>
      <c r="D22" s="33"/>
      <c r="E22" s="274" t="s">
        <v>1091</v>
      </c>
      <c r="F22" s="33"/>
      <c r="G22" s="50" t="s">
        <v>1092</v>
      </c>
      <c r="H22" s="21">
        <v>32972</v>
      </c>
      <c r="I22" s="20" t="s">
        <v>1093</v>
      </c>
      <c r="J22" s="22" t="s">
        <v>1094</v>
      </c>
      <c r="K22" s="20" t="s">
        <v>48</v>
      </c>
      <c r="L22" s="21">
        <v>41578</v>
      </c>
      <c r="M22" s="44">
        <f ca="1" t="shared" si="1"/>
        <v>41605</v>
      </c>
      <c r="N22" s="45">
        <f>(YEAR(M22)-YEAR(H22))*12+MONTH(M22)-MONTH(H22)</f>
        <v>283</v>
      </c>
      <c r="O22" s="45">
        <f>(YEAR(M22)-YEAR(L22))*12+MONTH(M22)-MONTH(L22)</f>
        <v>1</v>
      </c>
      <c r="P22" s="16">
        <f t="shared" si="4"/>
        <v>23.583333333333332</v>
      </c>
      <c r="Q22" s="17">
        <f t="shared" si="4"/>
        <v>0.08333333333333333</v>
      </c>
    </row>
    <row r="23" spans="1:17" ht="9.75" customHeight="1" thickBot="1">
      <c r="A23" s="62"/>
      <c r="B23" s="59"/>
      <c r="C23" s="42" t="s">
        <v>1057</v>
      </c>
      <c r="D23" s="33"/>
      <c r="E23" s="274" t="s">
        <v>1058</v>
      </c>
      <c r="F23" s="33"/>
      <c r="G23" s="50" t="s">
        <v>1059</v>
      </c>
      <c r="H23" s="21">
        <v>33738</v>
      </c>
      <c r="I23" s="20" t="s">
        <v>1060</v>
      </c>
      <c r="J23" s="22" t="s">
        <v>1061</v>
      </c>
      <c r="K23" s="20" t="s">
        <v>48</v>
      </c>
      <c r="L23" s="21">
        <v>41535</v>
      </c>
      <c r="M23" s="44">
        <f ca="1" t="shared" si="1"/>
        <v>41605</v>
      </c>
      <c r="N23" s="45">
        <f>(YEAR(M23)-YEAR(H23))*12+MONTH(M23)-MONTH(H23)</f>
        <v>258</v>
      </c>
      <c r="O23" s="45">
        <f>(YEAR(M23)-YEAR(L23))*12+MONTH(M23)-MONTH(L23)</f>
        <v>2</v>
      </c>
      <c r="P23" s="16">
        <f>N23/12</f>
        <v>21.5</v>
      </c>
      <c r="Q23" s="17">
        <f>O23/12</f>
        <v>0.16666666666666666</v>
      </c>
    </row>
    <row r="24" spans="1:17" ht="9.75" customHeight="1" thickBot="1">
      <c r="A24" s="62" t="s">
        <v>1051</v>
      </c>
      <c r="B24" s="59"/>
      <c r="C24" s="42" t="s">
        <v>1081</v>
      </c>
      <c r="D24" s="33"/>
      <c r="E24" s="274" t="s">
        <v>1095</v>
      </c>
      <c r="F24" s="33"/>
      <c r="G24" s="50" t="s">
        <v>1096</v>
      </c>
      <c r="H24" s="21">
        <v>33450</v>
      </c>
      <c r="I24" s="20" t="s">
        <v>1097</v>
      </c>
      <c r="J24" s="22" t="s">
        <v>1098</v>
      </c>
      <c r="K24" s="20" t="s">
        <v>48</v>
      </c>
      <c r="L24" s="21">
        <v>41576</v>
      </c>
      <c r="M24" s="44">
        <f ca="1" t="shared" si="1"/>
        <v>41605</v>
      </c>
      <c r="N24" s="45">
        <f>(YEAR(M24)-YEAR(H24))*12+MONTH(M24)-MONTH(H24)</f>
        <v>268</v>
      </c>
      <c r="O24" s="45">
        <f>(YEAR(M24)-YEAR(L24))*12+MONTH(M24)-MONTH(L24)</f>
        <v>1</v>
      </c>
      <c r="P24" s="16">
        <f>N24/12</f>
        <v>22.333333333333332</v>
      </c>
      <c r="Q24" s="17">
        <f>O24/12</f>
        <v>0.08333333333333333</v>
      </c>
    </row>
    <row r="25" spans="1:17" ht="9.75" customHeight="1">
      <c r="A25" s="62"/>
      <c r="B25" s="59"/>
      <c r="C25" s="42" t="s">
        <v>998</v>
      </c>
      <c r="D25" s="33"/>
      <c r="E25" s="33" t="s">
        <v>999</v>
      </c>
      <c r="F25" s="33"/>
      <c r="G25" s="50" t="s">
        <v>1000</v>
      </c>
      <c r="H25" s="21">
        <v>30387</v>
      </c>
      <c r="I25" s="20" t="s">
        <v>1001</v>
      </c>
      <c r="J25" s="22" t="s">
        <v>1002</v>
      </c>
      <c r="K25" s="20" t="s">
        <v>48</v>
      </c>
      <c r="L25" s="21">
        <v>41088</v>
      </c>
      <c r="M25" s="44">
        <f ca="1" t="shared" si="1"/>
        <v>41605</v>
      </c>
      <c r="N25" s="45">
        <f t="shared" si="2"/>
        <v>368</v>
      </c>
      <c r="O25" s="45">
        <f t="shared" si="3"/>
        <v>17</v>
      </c>
      <c r="P25" s="16">
        <f t="shared" si="4"/>
        <v>30.666666666666668</v>
      </c>
      <c r="Q25" s="17">
        <f t="shared" si="4"/>
        <v>1.4166666666666667</v>
      </c>
    </row>
    <row r="26" spans="1:17" ht="9.75" customHeight="1" thickBot="1">
      <c r="A26" s="62"/>
      <c r="B26" s="59"/>
      <c r="C26" s="42" t="s">
        <v>922</v>
      </c>
      <c r="D26" s="33"/>
      <c r="E26" s="33" t="s">
        <v>1063</v>
      </c>
      <c r="F26" s="33"/>
      <c r="G26" s="50" t="s">
        <v>1062</v>
      </c>
      <c r="H26" s="21">
        <v>32976</v>
      </c>
      <c r="I26" s="20"/>
      <c r="J26" s="22"/>
      <c r="K26" s="20" t="s">
        <v>48</v>
      </c>
      <c r="L26" s="21">
        <v>40584</v>
      </c>
      <c r="M26" s="44">
        <f ca="1" t="shared" si="1"/>
        <v>41605</v>
      </c>
      <c r="N26" s="45">
        <f t="shared" si="2"/>
        <v>283</v>
      </c>
      <c r="O26" s="45">
        <f t="shared" si="3"/>
        <v>33</v>
      </c>
      <c r="P26" s="16">
        <f t="shared" si="4"/>
        <v>23.583333333333332</v>
      </c>
      <c r="Q26" s="17">
        <f t="shared" si="4"/>
        <v>2.75</v>
      </c>
    </row>
    <row r="27" spans="1:17" ht="9.75" customHeight="1" thickBot="1">
      <c r="A27" s="62" t="s">
        <v>1051</v>
      </c>
      <c r="B27" s="59"/>
      <c r="C27" s="42" t="s">
        <v>1113</v>
      </c>
      <c r="D27" s="33"/>
      <c r="E27" s="274" t="s">
        <v>1114</v>
      </c>
      <c r="F27" s="33"/>
      <c r="G27" s="50" t="s">
        <v>1115</v>
      </c>
      <c r="H27" s="21">
        <v>33377</v>
      </c>
      <c r="I27" s="20" t="s">
        <v>1060</v>
      </c>
      <c r="J27" s="22" t="s">
        <v>1061</v>
      </c>
      <c r="K27" s="20" t="s">
        <v>48</v>
      </c>
      <c r="L27" s="21">
        <v>41591</v>
      </c>
      <c r="M27" s="44">
        <f ca="1" t="shared" si="1"/>
        <v>41605</v>
      </c>
      <c r="N27" s="45">
        <f>(YEAR(M27)-YEAR(H27))*12+MONTH(M27)-MONTH(H27)</f>
        <v>270</v>
      </c>
      <c r="O27" s="45">
        <f>(YEAR(M27)-YEAR(L27))*12+MONTH(M27)-MONTH(L27)</f>
        <v>0</v>
      </c>
      <c r="P27" s="16">
        <f t="shared" si="4"/>
        <v>22.5</v>
      </c>
      <c r="Q27" s="17">
        <f t="shared" si="4"/>
        <v>0</v>
      </c>
    </row>
    <row r="28" spans="1:17" s="46" customFormat="1" ht="9.75" customHeight="1">
      <c r="A28" s="23" t="s">
        <v>756</v>
      </c>
      <c r="B28" s="66"/>
      <c r="C28" s="187" t="s">
        <v>820</v>
      </c>
      <c r="D28" s="25"/>
      <c r="E28" s="25"/>
      <c r="F28" s="25"/>
      <c r="G28" s="67"/>
      <c r="H28" s="28"/>
      <c r="I28" s="24"/>
      <c r="J28" s="29"/>
      <c r="K28" s="24"/>
      <c r="L28" s="28"/>
      <c r="M28" s="28"/>
      <c r="N28" s="28"/>
      <c r="O28" s="28"/>
      <c r="P28" s="28"/>
      <c r="Q28" s="28"/>
    </row>
    <row r="29" spans="1:17" ht="9.75" customHeight="1">
      <c r="A29" s="62"/>
      <c r="B29" s="59"/>
      <c r="C29" s="42" t="s">
        <v>1040</v>
      </c>
      <c r="D29" s="33"/>
      <c r="E29" s="33" t="s">
        <v>1041</v>
      </c>
      <c r="F29" s="33"/>
      <c r="G29" s="50" t="s">
        <v>1042</v>
      </c>
      <c r="H29" s="21">
        <v>34106</v>
      </c>
      <c r="I29" s="20" t="s">
        <v>1043</v>
      </c>
      <c r="J29" s="22" t="s">
        <v>1044</v>
      </c>
      <c r="K29" s="20" t="s">
        <v>1012</v>
      </c>
      <c r="L29" s="21">
        <v>41374</v>
      </c>
      <c r="M29" s="44">
        <f ca="1" t="shared" si="1"/>
        <v>41605</v>
      </c>
      <c r="N29" s="45">
        <f>(YEAR(M29)-YEAR(H29))*12+MONTH(M29)-MONTH(H29)</f>
        <v>246</v>
      </c>
      <c r="O29" s="45">
        <f>(YEAR(M29)-YEAR(L29))*12+MONTH(M29)-MONTH(L29)</f>
        <v>7</v>
      </c>
      <c r="P29" s="16">
        <f aca="true" t="shared" si="5" ref="P29:Q31">N29/12</f>
        <v>20.5</v>
      </c>
      <c r="Q29" s="17">
        <f t="shared" si="5"/>
        <v>0.5833333333333334</v>
      </c>
    </row>
    <row r="30" spans="1:17" ht="9.75" customHeight="1">
      <c r="A30" s="62"/>
      <c r="B30" s="59"/>
      <c r="C30" s="42" t="s">
        <v>966</v>
      </c>
      <c r="D30" s="33"/>
      <c r="E30" s="33" t="s">
        <v>967</v>
      </c>
      <c r="F30" s="33"/>
      <c r="G30" s="50" t="s">
        <v>968</v>
      </c>
      <c r="H30" s="21">
        <v>32805</v>
      </c>
      <c r="I30" s="20" t="s">
        <v>1016</v>
      </c>
      <c r="J30" s="22" t="s">
        <v>139</v>
      </c>
      <c r="K30" s="20" t="s">
        <v>48</v>
      </c>
      <c r="L30" s="21">
        <v>40823</v>
      </c>
      <c r="M30" s="44">
        <f ca="1">TODAY()</f>
        <v>41605</v>
      </c>
      <c r="N30" s="45">
        <f>(YEAR(M30)-YEAR(H30))*12+MONTH(M30)-MONTH(H30)</f>
        <v>289</v>
      </c>
      <c r="O30" s="45">
        <f>(YEAR(M30)-YEAR(L30))*12+MONTH(M30)-MONTH(L30)</f>
        <v>25</v>
      </c>
      <c r="P30" s="16">
        <f t="shared" si="5"/>
        <v>24.083333333333332</v>
      </c>
      <c r="Q30" s="17">
        <f t="shared" si="5"/>
        <v>2.0833333333333335</v>
      </c>
    </row>
    <row r="31" spans="1:17" ht="9.75" customHeight="1">
      <c r="A31" s="62"/>
      <c r="B31" s="59"/>
      <c r="C31" s="42" t="s">
        <v>901</v>
      </c>
      <c r="D31" s="33"/>
      <c r="E31" s="33" t="s">
        <v>902</v>
      </c>
      <c r="F31" s="33"/>
      <c r="G31" s="50" t="s">
        <v>976</v>
      </c>
      <c r="H31" s="21">
        <v>32402</v>
      </c>
      <c r="I31" s="20" t="s">
        <v>898</v>
      </c>
      <c r="J31" s="22" t="s">
        <v>899</v>
      </c>
      <c r="K31" s="20" t="s">
        <v>48</v>
      </c>
      <c r="L31" s="21">
        <v>40444</v>
      </c>
      <c r="M31" s="44">
        <f ca="1">TODAY()</f>
        <v>41605</v>
      </c>
      <c r="N31" s="45">
        <f>(YEAR(M31)-YEAR(H31))*12+MONTH(M31)-MONTH(H31)</f>
        <v>302</v>
      </c>
      <c r="O31" s="45">
        <f>(YEAR(M31)-YEAR(L31))*12+MONTH(M31)-MONTH(L31)</f>
        <v>38</v>
      </c>
      <c r="P31" s="16">
        <f t="shared" si="5"/>
        <v>25.166666666666668</v>
      </c>
      <c r="Q31" s="17">
        <f t="shared" si="5"/>
        <v>3.1666666666666665</v>
      </c>
    </row>
    <row r="32" spans="1:17" s="46" customFormat="1" ht="9.75" customHeight="1">
      <c r="A32" s="23" t="s">
        <v>755</v>
      </c>
      <c r="B32" s="66"/>
      <c r="C32" s="187" t="s">
        <v>819</v>
      </c>
      <c r="D32" s="25"/>
      <c r="E32" s="25"/>
      <c r="F32" s="25"/>
      <c r="G32" s="67"/>
      <c r="H32" s="28"/>
      <c r="I32" s="24"/>
      <c r="J32" s="29"/>
      <c r="K32" s="24"/>
      <c r="L32" s="28"/>
      <c r="M32" s="28"/>
      <c r="N32" s="28"/>
      <c r="O32" s="28"/>
      <c r="P32" s="28"/>
      <c r="Q32" s="28"/>
    </row>
    <row r="33" spans="1:17" s="1" customFormat="1" ht="9.75" customHeight="1">
      <c r="A33" s="62"/>
      <c r="B33" s="37"/>
      <c r="C33" s="42" t="s">
        <v>741</v>
      </c>
      <c r="D33" s="39"/>
      <c r="E33" s="39" t="s">
        <v>737</v>
      </c>
      <c r="F33" s="39"/>
      <c r="G33" s="64" t="s">
        <v>738</v>
      </c>
      <c r="H33" s="41">
        <v>33470</v>
      </c>
      <c r="I33" s="42" t="s">
        <v>739</v>
      </c>
      <c r="J33" s="43" t="s">
        <v>740</v>
      </c>
      <c r="K33" s="42" t="s">
        <v>48</v>
      </c>
      <c r="L33" s="41">
        <v>40103</v>
      </c>
      <c r="M33" s="44">
        <f ca="1">TODAY()</f>
        <v>41605</v>
      </c>
      <c r="N33" s="45">
        <f>(YEAR(M33)-YEAR(H33))*12+MONTH(M33)-MONTH(H33)</f>
        <v>267</v>
      </c>
      <c r="O33" s="45">
        <f>(YEAR(M33)-YEAR(L33))*12+MONTH(M33)-MONTH(L33)</f>
        <v>49</v>
      </c>
      <c r="P33" s="16">
        <f aca="true" t="shared" si="6" ref="P33:Q35">N33/12</f>
        <v>22.25</v>
      </c>
      <c r="Q33" s="17">
        <f t="shared" si="6"/>
        <v>4.083333333333333</v>
      </c>
    </row>
    <row r="34" spans="1:17" ht="9.75" customHeight="1">
      <c r="A34" s="62"/>
      <c r="B34" s="59"/>
      <c r="C34" s="42" t="s">
        <v>951</v>
      </c>
      <c r="D34" s="33"/>
      <c r="E34" s="33" t="s">
        <v>952</v>
      </c>
      <c r="F34" s="33"/>
      <c r="G34" s="50" t="s">
        <v>953</v>
      </c>
      <c r="H34" s="21">
        <v>32115</v>
      </c>
      <c r="I34" s="20" t="s">
        <v>1015</v>
      </c>
      <c r="J34" s="22" t="s">
        <v>139</v>
      </c>
      <c r="K34" s="20" t="s">
        <v>48</v>
      </c>
      <c r="L34" s="21">
        <v>40739</v>
      </c>
      <c r="M34" s="44">
        <f ca="1">TODAY()</f>
        <v>41605</v>
      </c>
      <c r="N34" s="45">
        <f>(YEAR(M34)-YEAR(H34))*12+MONTH(M34)-MONTH(H34)</f>
        <v>311</v>
      </c>
      <c r="O34" s="45">
        <f>(YEAR(M34)-YEAR(L34))*12+MONTH(M34)-MONTH(L34)</f>
        <v>28</v>
      </c>
      <c r="P34" s="16">
        <f t="shared" si="6"/>
        <v>25.916666666666668</v>
      </c>
      <c r="Q34" s="17">
        <f t="shared" si="6"/>
        <v>2.3333333333333335</v>
      </c>
    </row>
    <row r="35" spans="1:17" s="46" customFormat="1" ht="9.75" customHeight="1">
      <c r="A35" s="59"/>
      <c r="B35" s="59"/>
      <c r="C35" s="55" t="s">
        <v>118</v>
      </c>
      <c r="D35" s="33"/>
      <c r="E35" s="39" t="s">
        <v>119</v>
      </c>
      <c r="F35" s="33"/>
      <c r="G35" s="40" t="s">
        <v>120</v>
      </c>
      <c r="H35" s="21">
        <v>29895</v>
      </c>
      <c r="I35" s="20" t="s">
        <v>121</v>
      </c>
      <c r="J35" s="22" t="s">
        <v>122</v>
      </c>
      <c r="K35" s="20" t="s">
        <v>48</v>
      </c>
      <c r="L35" s="21">
        <v>37351</v>
      </c>
      <c r="M35" s="44">
        <f ca="1">TODAY()</f>
        <v>41605</v>
      </c>
      <c r="N35" s="45">
        <f>(YEAR(M35)-YEAR(H35))*12+MONTH(M35)-MONTH(H35)</f>
        <v>384</v>
      </c>
      <c r="O35" s="45">
        <f>(YEAR(M35)-YEAR(L35))*12+MONTH(M35)-MONTH(L35)</f>
        <v>139</v>
      </c>
      <c r="P35" s="16">
        <f t="shared" si="6"/>
        <v>32</v>
      </c>
      <c r="Q35" s="17">
        <f t="shared" si="6"/>
        <v>11.583333333333334</v>
      </c>
    </row>
    <row r="36" spans="1:17" s="46" customFormat="1" ht="9.75" customHeight="1">
      <c r="A36" s="23" t="s">
        <v>154</v>
      </c>
      <c r="B36" s="66"/>
      <c r="C36" s="187" t="s">
        <v>781</v>
      </c>
      <c r="D36" s="25"/>
      <c r="E36" s="25"/>
      <c r="F36" s="25"/>
      <c r="G36" s="67"/>
      <c r="H36" s="28"/>
      <c r="I36" s="24"/>
      <c r="J36" s="29"/>
      <c r="K36" s="24"/>
      <c r="L36" s="28"/>
      <c r="M36" s="28"/>
      <c r="N36" s="28"/>
      <c r="O36" s="28"/>
      <c r="P36" s="28"/>
      <c r="Q36" s="28"/>
    </row>
    <row r="37" spans="1:17" s="46" customFormat="1" ht="9.75" customHeight="1">
      <c r="A37" s="37"/>
      <c r="B37" s="59"/>
      <c r="C37" s="55" t="s">
        <v>160</v>
      </c>
      <c r="D37" s="39"/>
      <c r="E37" s="39" t="s">
        <v>965</v>
      </c>
      <c r="F37" s="39"/>
      <c r="G37" s="40" t="s">
        <v>161</v>
      </c>
      <c r="H37" s="41">
        <v>32820</v>
      </c>
      <c r="I37" s="42" t="s">
        <v>162</v>
      </c>
      <c r="J37" s="43" t="s">
        <v>163</v>
      </c>
      <c r="K37" s="20" t="s">
        <v>48</v>
      </c>
      <c r="L37" s="41">
        <v>39414</v>
      </c>
      <c r="M37" s="44">
        <f aca="true" ca="1" t="shared" si="7" ref="M37:M48">TODAY()</f>
        <v>41605</v>
      </c>
      <c r="N37" s="45">
        <f aca="true" t="shared" si="8" ref="N37:N48">(YEAR(M37)-YEAR(H37))*12+MONTH(M37)-MONTH(H37)</f>
        <v>288</v>
      </c>
      <c r="O37" s="45">
        <f>(YEAR(M37)-YEAR(L37))*12+MONTH(M37)-MONTH(L37)</f>
        <v>72</v>
      </c>
      <c r="P37" s="16">
        <f>N37/12</f>
        <v>24</v>
      </c>
      <c r="Q37" s="17">
        <f>O37/12</f>
        <v>6</v>
      </c>
    </row>
    <row r="38" spans="1:17" ht="9.75" customHeight="1">
      <c r="A38" s="119"/>
      <c r="B38" s="110"/>
      <c r="C38" s="96" t="s">
        <v>243</v>
      </c>
      <c r="D38" s="111" t="s">
        <v>822</v>
      </c>
      <c r="E38" s="111" t="s">
        <v>244</v>
      </c>
      <c r="F38" s="118"/>
      <c r="G38" s="131" t="s">
        <v>245</v>
      </c>
      <c r="H38" s="113">
        <v>28791</v>
      </c>
      <c r="I38" s="114" t="s">
        <v>246</v>
      </c>
      <c r="J38" s="115" t="s">
        <v>247</v>
      </c>
      <c r="K38" s="109" t="s">
        <v>48</v>
      </c>
      <c r="L38" s="113">
        <v>37245</v>
      </c>
      <c r="M38" s="103">
        <f ca="1" t="shared" si="7"/>
        <v>41605</v>
      </c>
      <c r="N38" s="104">
        <f t="shared" si="8"/>
        <v>421</v>
      </c>
      <c r="O38" s="104">
        <f aca="true" t="shared" si="9" ref="O38:O48">(YEAR(M38)-YEAR(L38))*12+MONTH(M38)-MONTH(L38)</f>
        <v>143</v>
      </c>
      <c r="P38" s="76">
        <f>N38/12</f>
        <v>35.083333333333336</v>
      </c>
      <c r="Q38" s="105">
        <f>O38/12</f>
        <v>11.916666666666666</v>
      </c>
    </row>
    <row r="39" spans="1:17" ht="9.75" customHeight="1">
      <c r="A39" s="62"/>
      <c r="B39" s="59"/>
      <c r="C39" s="42" t="s">
        <v>864</v>
      </c>
      <c r="D39" s="33"/>
      <c r="E39" s="33" t="s">
        <v>865</v>
      </c>
      <c r="F39" s="33"/>
      <c r="G39" s="50" t="s">
        <v>866</v>
      </c>
      <c r="H39" s="21">
        <v>31203</v>
      </c>
      <c r="I39" s="20" t="s">
        <v>867</v>
      </c>
      <c r="J39" s="22" t="s">
        <v>868</v>
      </c>
      <c r="K39" s="20" t="s">
        <v>48</v>
      </c>
      <c r="L39" s="21">
        <v>40345</v>
      </c>
      <c r="M39" s="44">
        <f ca="1" t="shared" si="7"/>
        <v>41605</v>
      </c>
      <c r="N39" s="45">
        <f t="shared" si="8"/>
        <v>341</v>
      </c>
      <c r="O39" s="45">
        <f t="shared" si="9"/>
        <v>41</v>
      </c>
      <c r="P39" s="16">
        <f aca="true" t="shared" si="10" ref="P39:Q41">N39/12</f>
        <v>28.416666666666668</v>
      </c>
      <c r="Q39" s="17">
        <f t="shared" si="10"/>
        <v>3.4166666666666665</v>
      </c>
    </row>
    <row r="40" spans="1:17" s="1" customFormat="1" ht="9.75" customHeight="1">
      <c r="A40" s="62"/>
      <c r="B40" s="37"/>
      <c r="C40" s="55" t="s">
        <v>287</v>
      </c>
      <c r="D40" s="39"/>
      <c r="E40" s="39" t="s">
        <v>925</v>
      </c>
      <c r="F40" s="39"/>
      <c r="G40" s="64" t="s">
        <v>926</v>
      </c>
      <c r="H40" s="41">
        <v>29312</v>
      </c>
      <c r="I40" s="42" t="s">
        <v>927</v>
      </c>
      <c r="J40" s="43" t="s">
        <v>928</v>
      </c>
      <c r="K40" s="42" t="s">
        <v>48</v>
      </c>
      <c r="L40" s="41">
        <v>40586</v>
      </c>
      <c r="M40" s="44">
        <f ca="1" t="shared" si="7"/>
        <v>41605</v>
      </c>
      <c r="N40" s="45">
        <f t="shared" si="8"/>
        <v>403</v>
      </c>
      <c r="O40" s="45">
        <f t="shared" si="9"/>
        <v>33</v>
      </c>
      <c r="P40" s="16">
        <f t="shared" si="10"/>
        <v>33.583333333333336</v>
      </c>
      <c r="Q40" s="17">
        <f t="shared" si="10"/>
        <v>2.75</v>
      </c>
    </row>
    <row r="41" spans="1:17" ht="9.75" customHeight="1">
      <c r="A41" s="62"/>
      <c r="B41" s="59"/>
      <c r="C41" s="42" t="s">
        <v>813</v>
      </c>
      <c r="D41" s="33"/>
      <c r="E41" s="33" t="s">
        <v>949</v>
      </c>
      <c r="F41" s="33"/>
      <c r="G41" s="50" t="s">
        <v>814</v>
      </c>
      <c r="H41" s="21">
        <v>31806</v>
      </c>
      <c r="I41" s="20" t="s">
        <v>815</v>
      </c>
      <c r="J41" s="22" t="s">
        <v>63</v>
      </c>
      <c r="K41" s="20" t="s">
        <v>48</v>
      </c>
      <c r="L41" s="21">
        <v>40240</v>
      </c>
      <c r="M41" s="44">
        <f ca="1" t="shared" si="7"/>
        <v>41605</v>
      </c>
      <c r="N41" s="45">
        <f t="shared" si="8"/>
        <v>322</v>
      </c>
      <c r="O41" s="45">
        <f t="shared" si="9"/>
        <v>44</v>
      </c>
      <c r="P41" s="16">
        <f t="shared" si="10"/>
        <v>26.833333333333332</v>
      </c>
      <c r="Q41" s="17">
        <f t="shared" si="10"/>
        <v>3.6666666666666665</v>
      </c>
    </row>
    <row r="42" spans="1:17" ht="9.75" customHeight="1">
      <c r="A42" s="62"/>
      <c r="B42" s="37"/>
      <c r="C42" s="55" t="s">
        <v>88</v>
      </c>
      <c r="D42" s="39"/>
      <c r="E42" s="39" t="s">
        <v>89</v>
      </c>
      <c r="F42" s="39"/>
      <c r="G42" s="40" t="s">
        <v>90</v>
      </c>
      <c r="H42" s="41">
        <v>31715</v>
      </c>
      <c r="I42" s="42" t="s">
        <v>904</v>
      </c>
      <c r="J42" s="43" t="s">
        <v>706</v>
      </c>
      <c r="K42" s="42" t="s">
        <v>48</v>
      </c>
      <c r="L42" s="41">
        <v>39779</v>
      </c>
      <c r="M42" s="44">
        <f ca="1" t="shared" si="7"/>
        <v>41605</v>
      </c>
      <c r="N42" s="45">
        <f t="shared" si="8"/>
        <v>325</v>
      </c>
      <c r="O42" s="45">
        <f t="shared" si="9"/>
        <v>60</v>
      </c>
      <c r="P42" s="16">
        <f aca="true" t="shared" si="11" ref="P42:Q48">N42/12</f>
        <v>27.083333333333332</v>
      </c>
      <c r="Q42" s="17">
        <f t="shared" si="11"/>
        <v>5</v>
      </c>
    </row>
    <row r="43" spans="1:17" ht="9.75" customHeight="1">
      <c r="A43" s="49"/>
      <c r="B43" s="9"/>
      <c r="C43" s="55" t="s">
        <v>115</v>
      </c>
      <c r="D43" s="33"/>
      <c r="E43" s="33" t="s">
        <v>116</v>
      </c>
      <c r="F43" s="33"/>
      <c r="G43" s="50" t="s">
        <v>117</v>
      </c>
      <c r="H43" s="21">
        <v>32647</v>
      </c>
      <c r="I43" s="20" t="s">
        <v>62</v>
      </c>
      <c r="J43" s="22" t="s">
        <v>63</v>
      </c>
      <c r="K43" s="20" t="s">
        <v>48</v>
      </c>
      <c r="L43" s="21">
        <v>39153</v>
      </c>
      <c r="M43" s="44">
        <f ca="1" t="shared" si="7"/>
        <v>41605</v>
      </c>
      <c r="N43" s="45">
        <f t="shared" si="8"/>
        <v>294</v>
      </c>
      <c r="O43" s="45">
        <f t="shared" si="9"/>
        <v>80</v>
      </c>
      <c r="P43" s="16">
        <f t="shared" si="11"/>
        <v>24.5</v>
      </c>
      <c r="Q43" s="17">
        <f t="shared" si="11"/>
        <v>6.666666666666667</v>
      </c>
    </row>
    <row r="44" spans="1:17" ht="9.75" customHeight="1">
      <c r="A44" s="62"/>
      <c r="B44" s="59"/>
      <c r="C44" s="42" t="s">
        <v>908</v>
      </c>
      <c r="D44" s="33"/>
      <c r="E44" s="33" t="s">
        <v>920</v>
      </c>
      <c r="F44" s="33"/>
      <c r="G44" s="50" t="s">
        <v>909</v>
      </c>
      <c r="H44" s="21">
        <v>33448</v>
      </c>
      <c r="I44" s="20" t="s">
        <v>962</v>
      </c>
      <c r="J44" s="22" t="s">
        <v>963</v>
      </c>
      <c r="K44" s="20" t="s">
        <v>48</v>
      </c>
      <c r="L44" s="21">
        <v>40491</v>
      </c>
      <c r="M44" s="44">
        <f ca="1" t="shared" si="7"/>
        <v>41605</v>
      </c>
      <c r="N44" s="45">
        <f t="shared" si="8"/>
        <v>268</v>
      </c>
      <c r="O44" s="45">
        <f t="shared" si="9"/>
        <v>36</v>
      </c>
      <c r="P44" s="16">
        <f t="shared" si="11"/>
        <v>22.333333333333332</v>
      </c>
      <c r="Q44" s="17">
        <f t="shared" si="11"/>
        <v>3</v>
      </c>
    </row>
    <row r="45" spans="1:17" ht="9.75" customHeight="1">
      <c r="A45" s="54"/>
      <c r="B45" s="9"/>
      <c r="C45" s="55" t="s">
        <v>70</v>
      </c>
      <c r="D45" s="33" t="s">
        <v>822</v>
      </c>
      <c r="E45" s="33" t="s">
        <v>71</v>
      </c>
      <c r="F45" s="33"/>
      <c r="G45" s="56" t="s">
        <v>72</v>
      </c>
      <c r="H45" s="21">
        <v>31015</v>
      </c>
      <c r="I45" s="20" t="s">
        <v>1019</v>
      </c>
      <c r="J45" s="22" t="s">
        <v>1020</v>
      </c>
      <c r="K45" s="20" t="s">
        <v>48</v>
      </c>
      <c r="L45" s="21">
        <v>39298</v>
      </c>
      <c r="M45" s="44">
        <f ca="1">TODAY()</f>
        <v>41605</v>
      </c>
      <c r="N45" s="45">
        <f>(YEAR(M45)-YEAR(H45))*12+MONTH(M45)-MONTH(H45)</f>
        <v>348</v>
      </c>
      <c r="O45" s="45">
        <f>(YEAR(M45)-YEAR(L45))*12+MONTH(M45)-MONTH(L45)</f>
        <v>75</v>
      </c>
      <c r="P45" s="16">
        <f aca="true" t="shared" si="12" ref="P45:Q47">N45/12</f>
        <v>29</v>
      </c>
      <c r="Q45" s="17">
        <f t="shared" si="12"/>
        <v>6.25</v>
      </c>
    </row>
    <row r="46" spans="1:17" ht="9.75" customHeight="1">
      <c r="A46" s="62"/>
      <c r="B46" s="59"/>
      <c r="C46" s="42" t="s">
        <v>1075</v>
      </c>
      <c r="D46" s="33"/>
      <c r="E46" s="33" t="s">
        <v>1076</v>
      </c>
      <c r="F46" s="33"/>
      <c r="G46" s="50" t="s">
        <v>1077</v>
      </c>
      <c r="H46" s="21">
        <v>30730</v>
      </c>
      <c r="I46" s="20" t="s">
        <v>1078</v>
      </c>
      <c r="J46" s="22" t="s">
        <v>1079</v>
      </c>
      <c r="K46" s="20" t="s">
        <v>48</v>
      </c>
      <c r="L46" s="21">
        <v>41573</v>
      </c>
      <c r="M46" s="44">
        <f ca="1" t="shared" si="7"/>
        <v>41605</v>
      </c>
      <c r="N46" s="45">
        <f>(YEAR(M46)-YEAR(H46))*12+MONTH(M46)-MONTH(H46)</f>
        <v>357</v>
      </c>
      <c r="O46" s="45">
        <f>(YEAR(M46)-YEAR(L46))*12+MONTH(M46)-MONTH(L46)</f>
        <v>1</v>
      </c>
      <c r="P46" s="16">
        <f t="shared" si="12"/>
        <v>29.75</v>
      </c>
      <c r="Q46" s="17">
        <f t="shared" si="12"/>
        <v>0.08333333333333333</v>
      </c>
    </row>
    <row r="47" spans="1:17" ht="9.75" customHeight="1">
      <c r="A47" s="62"/>
      <c r="B47" s="59"/>
      <c r="C47" s="68" t="s">
        <v>784</v>
      </c>
      <c r="D47" s="39"/>
      <c r="E47" s="39" t="s">
        <v>787</v>
      </c>
      <c r="F47" s="39"/>
      <c r="G47" s="50" t="s">
        <v>954</v>
      </c>
      <c r="H47" s="21">
        <v>30327</v>
      </c>
      <c r="I47" s="20" t="s">
        <v>794</v>
      </c>
      <c r="J47" s="22" t="s">
        <v>795</v>
      </c>
      <c r="K47" s="20" t="s">
        <v>48</v>
      </c>
      <c r="L47" s="21">
        <v>37250</v>
      </c>
      <c r="M47" s="44">
        <f ca="1" t="shared" si="7"/>
        <v>41605</v>
      </c>
      <c r="N47" s="45">
        <f t="shared" si="8"/>
        <v>370</v>
      </c>
      <c r="O47" s="45">
        <f>(YEAR(M47)-YEAR(L47))*12+MONTH(M47)-MONTH(L47)</f>
        <v>143</v>
      </c>
      <c r="P47" s="16">
        <f t="shared" si="12"/>
        <v>30.833333333333332</v>
      </c>
      <c r="Q47" s="17">
        <f t="shared" si="12"/>
        <v>11.916666666666666</v>
      </c>
    </row>
    <row r="48" spans="1:17" ht="9.75" customHeight="1">
      <c r="A48" s="51"/>
      <c r="B48" s="38"/>
      <c r="C48" s="55" t="s">
        <v>728</v>
      </c>
      <c r="D48" s="33"/>
      <c r="E48" s="33" t="s">
        <v>729</v>
      </c>
      <c r="F48" s="33"/>
      <c r="G48" s="50" t="s">
        <v>970</v>
      </c>
      <c r="H48" s="21">
        <v>30548</v>
      </c>
      <c r="I48" s="42" t="s">
        <v>730</v>
      </c>
      <c r="J48" s="43" t="s">
        <v>731</v>
      </c>
      <c r="K48" s="20" t="s">
        <v>48</v>
      </c>
      <c r="L48" s="21">
        <v>38099</v>
      </c>
      <c r="M48" s="44">
        <f ca="1" t="shared" si="7"/>
        <v>41605</v>
      </c>
      <c r="N48" s="45">
        <f t="shared" si="8"/>
        <v>363</v>
      </c>
      <c r="O48" s="45">
        <f t="shared" si="9"/>
        <v>115</v>
      </c>
      <c r="P48" s="16">
        <f t="shared" si="11"/>
        <v>30.25</v>
      </c>
      <c r="Q48" s="17">
        <f t="shared" si="11"/>
        <v>9.583333333333334</v>
      </c>
    </row>
    <row r="49" spans="1:17" ht="9.75" customHeight="1">
      <c r="A49" s="23" t="s">
        <v>206</v>
      </c>
      <c r="B49" s="66"/>
      <c r="C49" s="187" t="s">
        <v>823</v>
      </c>
      <c r="D49" s="25"/>
      <c r="E49" s="25"/>
      <c r="F49" s="25"/>
      <c r="G49" s="27"/>
      <c r="H49" s="28"/>
      <c r="I49" s="24"/>
      <c r="J49" s="29"/>
      <c r="K49" s="24"/>
      <c r="L49" s="28"/>
      <c r="M49" s="28"/>
      <c r="N49" s="28"/>
      <c r="O49" s="28"/>
      <c r="P49" s="28"/>
      <c r="Q49" s="28"/>
    </row>
    <row r="50" spans="1:17" ht="9.75" customHeight="1">
      <c r="A50" s="62"/>
      <c r="B50" s="59"/>
      <c r="C50" s="42" t="s">
        <v>1028</v>
      </c>
      <c r="D50" s="33"/>
      <c r="E50" s="33" t="s">
        <v>1029</v>
      </c>
      <c r="F50" s="33"/>
      <c r="G50" s="50" t="s">
        <v>1045</v>
      </c>
      <c r="H50" s="21">
        <v>33450</v>
      </c>
      <c r="I50" s="20" t="s">
        <v>1030</v>
      </c>
      <c r="J50" s="22" t="s">
        <v>1031</v>
      </c>
      <c r="K50" s="20" t="s">
        <v>48</v>
      </c>
      <c r="L50" s="21">
        <v>41248</v>
      </c>
      <c r="M50" s="44">
        <f ca="1">TODAY()</f>
        <v>41605</v>
      </c>
      <c r="N50" s="45">
        <f>(YEAR(M50)-YEAR(H50))*12+MONTH(M50)-MONTH(H50)</f>
        <v>268</v>
      </c>
      <c r="O50" s="45">
        <f>(YEAR(M50)-YEAR(L50))*12+MONTH(M50)-MONTH(L50)</f>
        <v>11</v>
      </c>
      <c r="P50" s="16">
        <f>N50/12</f>
        <v>22.333333333333332</v>
      </c>
      <c r="Q50" s="17">
        <f>O50/12</f>
        <v>0.9166666666666666</v>
      </c>
    </row>
    <row r="52" ht="8.25">
      <c r="Q52" s="76">
        <f>SUM(Q7:Q51)</f>
        <v>139.50000000000003</v>
      </c>
    </row>
    <row r="53" ht="8.25">
      <c r="Q53" s="17">
        <f>Q52/45</f>
        <v>3.1000000000000005</v>
      </c>
    </row>
    <row r="54" ht="6.75" customHeight="1"/>
  </sheetData>
  <sheetProtection/>
  <hyperlinks>
    <hyperlink ref="G26" r:id="rId1" display="ramonastellmach8@gmail.com"/>
    <hyperlink ref="G17" r:id="rId2" display="kadir@aspenvalley.nl"/>
    <hyperlink ref="G40" r:id="rId3" display="cdlhc@hotmail.com"/>
    <hyperlink ref="G11" r:id="rId4" display="nino@aspenvalley.nl"/>
    <hyperlink ref="G48" r:id="rId5" display="t.m.ijdens@gmail.com"/>
    <hyperlink ref="G41" r:id="rId6" display="poeldanielle@hotmail.com"/>
    <hyperlink ref="G31" r:id="rId7" display="delange.t.n@gmail.com"/>
    <hyperlink ref="G8" r:id="rId8" display="padema@gmail.com"/>
    <hyperlink ref="G25" r:id="rId9" display="sweet_joker01@hotmail.com"/>
    <hyperlink ref="G44" r:id="rId10" display="markrijlaarsdam@hotmail.com"/>
    <hyperlink ref="G38" r:id="rId11" display="eddiemedusa@hotmail.com"/>
    <hyperlink ref="G39" r:id="rId12" display="carow@live.nl"/>
    <hyperlink ref="G30" r:id="rId13" display="joandrypalm@live.com"/>
    <hyperlink ref="G21" r:id="rId14" display="ariane.rasseck@gmx.de"/>
    <hyperlink ref="G47" r:id="rId15" display="santiagocarrilloalvarez@gmail.com"/>
    <hyperlink ref="G34" r:id="rId16" display="dustinbalentina@gmail.com"/>
    <hyperlink ref="G18" r:id="rId17" display="ensingpatrick@hotmail.com"/>
    <hyperlink ref="G23" r:id="rId18" display="sautarel@aol.com"/>
    <hyperlink ref="G19" r:id="rId19" display="erikdrost2210@hotmail.com"/>
    <hyperlink ref="G50" r:id="rId20" display="thijn.mertens@gmail.com"/>
    <hyperlink ref="G46" r:id="rId21" display="paularoza@hotmail.com"/>
    <hyperlink ref="G29" r:id="rId22" display="daan.horenberg@hotmail.com"/>
    <hyperlink ref="G22" r:id="rId23" display="elinadikkeschei@hotmail.com"/>
    <hyperlink ref="G24" r:id="rId24" display="omarwestmaas@gmail.com"/>
    <hyperlink ref="G14" r:id="rId25" display="administratie@aspenvalley.nl"/>
    <hyperlink ref="G27" r:id="rId26" display="romaincheronnet@orange.fr"/>
  </hyperlinks>
  <printOptions/>
  <pageMargins left="0.75" right="0.75" top="1" bottom="1" header="0.5" footer="0.5"/>
  <pageSetup horizontalDpi="600" verticalDpi="600" orientation="portrait" paperSize="9" scale="150" r:id="rId27"/>
  <colBreaks count="1" manualBreakCount="1">
    <brk id="7" min="1" max="8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64"/>
  <sheetViews>
    <sheetView zoomScale="146" zoomScaleNormal="146" zoomScalePageLayoutView="0" workbookViewId="0" topLeftCell="B22">
      <selection activeCell="B52" sqref="A52:IV52"/>
    </sheetView>
  </sheetViews>
  <sheetFormatPr defaultColWidth="9.140625" defaultRowHeight="12.75"/>
  <cols>
    <col min="3" max="3" width="19.140625" style="0" customWidth="1"/>
    <col min="4" max="4" width="2.57421875" style="0" customWidth="1"/>
    <col min="7" max="7" width="21.8515625" style="0" customWidth="1"/>
    <col min="9" max="9" width="17.00390625" style="0" customWidth="1"/>
  </cols>
  <sheetData>
    <row r="1" spans="1:12" ht="9.75" customHeight="1">
      <c r="A1" s="90" t="s">
        <v>222</v>
      </c>
      <c r="B1" s="91"/>
      <c r="C1" s="24"/>
      <c r="D1" s="92"/>
      <c r="E1" s="92"/>
      <c r="F1" s="92"/>
      <c r="G1" s="67"/>
      <c r="H1" s="28"/>
      <c r="I1" s="24"/>
      <c r="J1" s="29"/>
      <c r="K1" s="93"/>
      <c r="L1" s="28"/>
    </row>
    <row r="2" spans="1:17" s="19" customFormat="1" ht="9.75" customHeight="1">
      <c r="A2" s="9"/>
      <c r="B2" s="32"/>
      <c r="C2" s="42" t="s">
        <v>155</v>
      </c>
      <c r="D2" s="33"/>
      <c r="E2" s="33" t="s">
        <v>156</v>
      </c>
      <c r="F2" s="33"/>
      <c r="G2" s="34" t="s">
        <v>157</v>
      </c>
      <c r="H2" s="21">
        <v>30433</v>
      </c>
      <c r="I2" s="63" t="s">
        <v>158</v>
      </c>
      <c r="J2" s="22" t="s">
        <v>159</v>
      </c>
      <c r="K2" s="20" t="s">
        <v>48</v>
      </c>
      <c r="L2" s="21">
        <v>38946</v>
      </c>
      <c r="M2" s="44">
        <f ca="1">TODAY()</f>
        <v>41605</v>
      </c>
      <c r="N2" s="45">
        <f>(YEAR(M2)-YEAR(H2))*12+MONTH(M2)-MONTH(H2)</f>
        <v>367</v>
      </c>
      <c r="O2" s="45">
        <f>(YEAR(M2)-YEAR(L2))*12+MONTH(M2)-MONTH(L2)</f>
        <v>87</v>
      </c>
      <c r="P2" s="16">
        <f>N2/12</f>
        <v>30.583333333333332</v>
      </c>
      <c r="Q2" s="17">
        <f>O2/12</f>
        <v>7.25</v>
      </c>
    </row>
    <row r="3" spans="1:17" ht="9.75" customHeight="1">
      <c r="A3" s="94"/>
      <c r="B3" s="95"/>
      <c r="C3" s="96" t="s">
        <v>223</v>
      </c>
      <c r="D3" s="97"/>
      <c r="E3" s="97" t="s">
        <v>224</v>
      </c>
      <c r="F3" s="98"/>
      <c r="G3" s="99" t="s">
        <v>225</v>
      </c>
      <c r="H3" s="100">
        <v>32754</v>
      </c>
      <c r="I3" s="96" t="s">
        <v>226</v>
      </c>
      <c r="J3" s="101" t="s">
        <v>227</v>
      </c>
      <c r="K3" s="102" t="s">
        <v>48</v>
      </c>
      <c r="L3" s="100">
        <v>39628</v>
      </c>
      <c r="M3" s="103">
        <f aca="true" ca="1" t="shared" si="0" ref="M3:M10">TODAY()</f>
        <v>41605</v>
      </c>
      <c r="N3" s="104">
        <f aca="true" t="shared" si="1" ref="N3:N10">(YEAR(M3)-YEAR(H3))*12+MONTH(M3)-MONTH(H3)</f>
        <v>290</v>
      </c>
      <c r="O3" s="104">
        <f aca="true" t="shared" si="2" ref="O3:O10">(YEAR(M3)-YEAR(L3))*12+MONTH(M3)-MONTH(L3)</f>
        <v>65</v>
      </c>
      <c r="P3" s="76">
        <f aca="true" t="shared" si="3" ref="P3:Q10">N3/12</f>
        <v>24.166666666666668</v>
      </c>
      <c r="Q3" s="105">
        <f t="shared" si="3"/>
        <v>5.416666666666667</v>
      </c>
    </row>
    <row r="4" spans="1:17" s="19" customFormat="1" ht="9.75" customHeight="1">
      <c r="A4" s="62"/>
      <c r="B4" s="59"/>
      <c r="C4" s="42" t="s">
        <v>806</v>
      </c>
      <c r="D4" s="33"/>
      <c r="E4" s="33" t="s">
        <v>807</v>
      </c>
      <c r="F4" s="33"/>
      <c r="G4" s="50" t="s">
        <v>827</v>
      </c>
      <c r="H4" s="21">
        <v>30898</v>
      </c>
      <c r="I4" s="20" t="s">
        <v>882</v>
      </c>
      <c r="J4" s="22" t="s">
        <v>883</v>
      </c>
      <c r="K4" s="20" t="s">
        <v>48</v>
      </c>
      <c r="L4" s="21">
        <v>40233</v>
      </c>
      <c r="M4" s="44">
        <f ca="1" t="shared" si="0"/>
        <v>41605</v>
      </c>
      <c r="N4" s="45">
        <f>(YEAR(M4)-YEAR(H4))*12+MONTH(M4)-MONTH(H4)</f>
        <v>351</v>
      </c>
      <c r="O4" s="45">
        <f>(YEAR(M4)-YEAR(L4))*12+MONTH(M4)-MONTH(L4)</f>
        <v>45</v>
      </c>
      <c r="P4" s="16">
        <f t="shared" si="3"/>
        <v>29.25</v>
      </c>
      <c r="Q4" s="17">
        <f t="shared" si="3"/>
        <v>3.75</v>
      </c>
    </row>
    <row r="5" spans="1:17" ht="9.75" customHeight="1">
      <c r="A5" s="106"/>
      <c r="B5" s="107"/>
      <c r="C5" s="96" t="s">
        <v>228</v>
      </c>
      <c r="D5" s="97"/>
      <c r="E5" s="97" t="s">
        <v>229</v>
      </c>
      <c r="F5" s="97"/>
      <c r="G5" s="108" t="s">
        <v>230</v>
      </c>
      <c r="H5" s="100">
        <v>31739</v>
      </c>
      <c r="I5" s="96" t="s">
        <v>231</v>
      </c>
      <c r="J5" s="101" t="s">
        <v>139</v>
      </c>
      <c r="K5" s="109" t="s">
        <v>48</v>
      </c>
      <c r="L5" s="100">
        <v>39542</v>
      </c>
      <c r="M5" s="103">
        <f ca="1" t="shared" si="0"/>
        <v>41605</v>
      </c>
      <c r="N5" s="104">
        <f t="shared" si="1"/>
        <v>324</v>
      </c>
      <c r="O5" s="104">
        <f t="shared" si="2"/>
        <v>67</v>
      </c>
      <c r="P5" s="76">
        <f t="shared" si="3"/>
        <v>27</v>
      </c>
      <c r="Q5" s="105">
        <f t="shared" si="3"/>
        <v>5.583333333333333</v>
      </c>
    </row>
    <row r="6" spans="1:17" s="1" customFormat="1" ht="9.75" customHeight="1">
      <c r="A6" s="62"/>
      <c r="B6" s="37"/>
      <c r="C6" s="182" t="s">
        <v>766</v>
      </c>
      <c r="D6" s="183"/>
      <c r="E6" s="183" t="s">
        <v>767</v>
      </c>
      <c r="F6" s="183"/>
      <c r="G6" s="184" t="s">
        <v>768</v>
      </c>
      <c r="H6" s="185">
        <v>32967</v>
      </c>
      <c r="I6" s="182" t="s">
        <v>769</v>
      </c>
      <c r="J6" s="186" t="s">
        <v>770</v>
      </c>
      <c r="K6" s="42" t="s">
        <v>48</v>
      </c>
      <c r="L6" s="41">
        <v>40157</v>
      </c>
      <c r="M6" s="44">
        <f ca="1" t="shared" si="0"/>
        <v>41605</v>
      </c>
      <c r="N6" s="45">
        <f t="shared" si="1"/>
        <v>283</v>
      </c>
      <c r="O6" s="45">
        <f t="shared" si="2"/>
        <v>47</v>
      </c>
      <c r="P6" s="16">
        <f>N6/12</f>
        <v>23.583333333333332</v>
      </c>
      <c r="Q6" s="17">
        <f>O6/12</f>
        <v>3.9166666666666665</v>
      </c>
    </row>
    <row r="7" spans="1:20" ht="9.75" customHeight="1">
      <c r="A7" s="110"/>
      <c r="B7" s="110"/>
      <c r="C7" s="96" t="s">
        <v>622</v>
      </c>
      <c r="D7" s="97"/>
      <c r="E7" s="97" t="s">
        <v>623</v>
      </c>
      <c r="F7" s="97"/>
      <c r="G7" s="172" t="s">
        <v>624</v>
      </c>
      <c r="H7" s="100">
        <v>31017</v>
      </c>
      <c r="I7" s="96" t="s">
        <v>625</v>
      </c>
      <c r="J7" s="101" t="s">
        <v>626</v>
      </c>
      <c r="K7" s="102" t="s">
        <v>48</v>
      </c>
      <c r="L7" s="100">
        <v>39928</v>
      </c>
      <c r="M7" s="103">
        <f ca="1" t="shared" si="0"/>
        <v>41605</v>
      </c>
      <c r="N7" s="104">
        <f t="shared" si="1"/>
        <v>347</v>
      </c>
      <c r="O7" s="104">
        <f t="shared" si="2"/>
        <v>55</v>
      </c>
      <c r="P7" s="76">
        <f t="shared" si="3"/>
        <v>28.916666666666668</v>
      </c>
      <c r="Q7" s="105">
        <f t="shared" si="3"/>
        <v>4.583333333333333</v>
      </c>
      <c r="R7" s="46"/>
      <c r="S7" s="46"/>
      <c r="T7" s="46"/>
    </row>
    <row r="8" spans="1:17" ht="9.75" customHeight="1">
      <c r="A8" s="116"/>
      <c r="B8" s="116"/>
      <c r="C8" s="96" t="s">
        <v>232</v>
      </c>
      <c r="D8" s="111"/>
      <c r="E8" s="111" t="s">
        <v>233</v>
      </c>
      <c r="F8" s="111" t="s">
        <v>234</v>
      </c>
      <c r="G8" s="112" t="s">
        <v>235</v>
      </c>
      <c r="H8" s="113">
        <v>31901</v>
      </c>
      <c r="I8" s="114" t="s">
        <v>236</v>
      </c>
      <c r="J8" s="115" t="s">
        <v>237</v>
      </c>
      <c r="K8" s="109" t="s">
        <v>48</v>
      </c>
      <c r="L8" s="113">
        <v>38939</v>
      </c>
      <c r="M8" s="103">
        <f ca="1" t="shared" si="0"/>
        <v>41605</v>
      </c>
      <c r="N8" s="104">
        <f t="shared" si="1"/>
        <v>318</v>
      </c>
      <c r="O8" s="104">
        <f t="shared" si="2"/>
        <v>87</v>
      </c>
      <c r="P8" s="76">
        <f t="shared" si="3"/>
        <v>26.5</v>
      </c>
      <c r="Q8" s="105">
        <f t="shared" si="3"/>
        <v>7.25</v>
      </c>
    </row>
    <row r="9" spans="1:20" s="19" customFormat="1" ht="9.75" customHeight="1">
      <c r="A9" s="110"/>
      <c r="B9" s="117"/>
      <c r="C9" s="96" t="s">
        <v>238</v>
      </c>
      <c r="D9" s="124"/>
      <c r="E9" s="124" t="s">
        <v>239</v>
      </c>
      <c r="F9" s="124"/>
      <c r="G9" s="99" t="s">
        <v>240</v>
      </c>
      <c r="H9" s="100">
        <v>39545</v>
      </c>
      <c r="I9" s="96" t="s">
        <v>241</v>
      </c>
      <c r="J9" s="101" t="s">
        <v>242</v>
      </c>
      <c r="K9" s="109" t="s">
        <v>48</v>
      </c>
      <c r="L9" s="100">
        <v>39541</v>
      </c>
      <c r="M9" s="103">
        <f ca="1" t="shared" si="0"/>
        <v>41605</v>
      </c>
      <c r="N9" s="104">
        <f t="shared" si="1"/>
        <v>67</v>
      </c>
      <c r="O9" s="104">
        <f t="shared" si="2"/>
        <v>67</v>
      </c>
      <c r="P9" s="76">
        <f t="shared" si="3"/>
        <v>5.583333333333333</v>
      </c>
      <c r="Q9" s="105">
        <f t="shared" si="3"/>
        <v>5.583333333333333</v>
      </c>
      <c r="R9" s="2"/>
      <c r="S9" s="2"/>
      <c r="T9" s="2"/>
    </row>
    <row r="10" spans="1:17" s="19" customFormat="1" ht="9.75" customHeight="1">
      <c r="A10" s="62"/>
      <c r="B10" s="59"/>
      <c r="C10" s="42" t="s">
        <v>977</v>
      </c>
      <c r="D10" s="33"/>
      <c r="E10" s="33" t="s">
        <v>978</v>
      </c>
      <c r="F10" s="33"/>
      <c r="G10" s="50" t="s">
        <v>979</v>
      </c>
      <c r="H10" s="21">
        <v>31826</v>
      </c>
      <c r="I10" s="20" t="s">
        <v>980</v>
      </c>
      <c r="J10" s="22" t="s">
        <v>981</v>
      </c>
      <c r="K10" s="20" t="s">
        <v>48</v>
      </c>
      <c r="L10" s="21">
        <v>40932</v>
      </c>
      <c r="M10" s="44">
        <f ca="1" t="shared" si="0"/>
        <v>41605</v>
      </c>
      <c r="N10" s="45">
        <f t="shared" si="1"/>
        <v>321</v>
      </c>
      <c r="O10" s="45">
        <f t="shared" si="2"/>
        <v>22</v>
      </c>
      <c r="P10" s="16">
        <f t="shared" si="3"/>
        <v>26.75</v>
      </c>
      <c r="Q10" s="17">
        <f t="shared" si="3"/>
        <v>1.8333333333333333</v>
      </c>
    </row>
    <row r="11" spans="1:20" ht="9.75" customHeight="1">
      <c r="A11" s="119"/>
      <c r="B11" s="110"/>
      <c r="C11" s="96" t="s">
        <v>248</v>
      </c>
      <c r="D11" s="118"/>
      <c r="E11" s="118" t="s">
        <v>249</v>
      </c>
      <c r="F11" s="118"/>
      <c r="G11" s="121" t="s">
        <v>250</v>
      </c>
      <c r="H11" s="113">
        <v>28383</v>
      </c>
      <c r="I11" s="114" t="s">
        <v>251</v>
      </c>
      <c r="J11" s="115" t="s">
        <v>252</v>
      </c>
      <c r="K11" s="109" t="s">
        <v>48</v>
      </c>
      <c r="L11" s="113">
        <v>38372</v>
      </c>
      <c r="M11" s="103">
        <f aca="true" ca="1" t="shared" si="4" ref="M11:M55">TODAY()</f>
        <v>41605</v>
      </c>
      <c r="N11" s="104">
        <f aca="true" t="shared" si="5" ref="N11:N19">(YEAR(M11)-YEAR(H11))*12+MONTH(M11)-MONTH(H11)</f>
        <v>434</v>
      </c>
      <c r="O11" s="104">
        <f aca="true" t="shared" si="6" ref="O11:O55">(YEAR(M11)-YEAR(L11))*12+MONTH(M11)-MONTH(L11)</f>
        <v>106</v>
      </c>
      <c r="P11" s="76">
        <f aca="true" t="shared" si="7" ref="P11:Q21">N11/12</f>
        <v>36.166666666666664</v>
      </c>
      <c r="Q11" s="105">
        <f t="shared" si="7"/>
        <v>8.833333333333334</v>
      </c>
      <c r="R11" s="2"/>
      <c r="S11" s="2"/>
      <c r="T11" s="2"/>
    </row>
    <row r="12" spans="1:20" s="46" customFormat="1" ht="9.75" customHeight="1">
      <c r="A12" s="122"/>
      <c r="B12" s="123"/>
      <c r="C12" s="96" t="s">
        <v>253</v>
      </c>
      <c r="D12" s="118"/>
      <c r="E12" s="118" t="s">
        <v>254</v>
      </c>
      <c r="F12" s="118"/>
      <c r="G12" s="121" t="s">
        <v>255</v>
      </c>
      <c r="H12" s="113">
        <v>30579</v>
      </c>
      <c r="I12" s="114" t="s">
        <v>256</v>
      </c>
      <c r="J12" s="115" t="s">
        <v>257</v>
      </c>
      <c r="K12" s="109" t="s">
        <v>48</v>
      </c>
      <c r="L12" s="113"/>
      <c r="M12" s="103">
        <f ca="1" t="shared" si="4"/>
        <v>41605</v>
      </c>
      <c r="N12" s="104">
        <f t="shared" si="5"/>
        <v>362</v>
      </c>
      <c r="O12" s="104">
        <f t="shared" si="6"/>
        <v>1366</v>
      </c>
      <c r="P12" s="76">
        <f t="shared" si="7"/>
        <v>30.166666666666668</v>
      </c>
      <c r="Q12" s="105">
        <f t="shared" si="7"/>
        <v>113.83333333333333</v>
      </c>
      <c r="R12" s="2"/>
      <c r="S12" s="2"/>
      <c r="T12" s="2"/>
    </row>
    <row r="13" spans="1:20" ht="9.75" customHeight="1">
      <c r="A13" s="110"/>
      <c r="B13" s="110"/>
      <c r="C13" s="96" t="s">
        <v>258</v>
      </c>
      <c r="D13" s="97"/>
      <c r="E13" s="97" t="s">
        <v>259</v>
      </c>
      <c r="F13" s="97"/>
      <c r="G13" s="99" t="s">
        <v>260</v>
      </c>
      <c r="H13" s="100">
        <v>30736</v>
      </c>
      <c r="I13" s="96" t="s">
        <v>261</v>
      </c>
      <c r="J13" s="101" t="s">
        <v>262</v>
      </c>
      <c r="K13" s="102" t="s">
        <v>48</v>
      </c>
      <c r="L13" s="100">
        <v>37504</v>
      </c>
      <c r="M13" s="103">
        <f ca="1" t="shared" si="4"/>
        <v>41605</v>
      </c>
      <c r="N13" s="104">
        <f t="shared" si="5"/>
        <v>357</v>
      </c>
      <c r="O13" s="104">
        <f t="shared" si="6"/>
        <v>134</v>
      </c>
      <c r="P13" s="76">
        <f t="shared" si="7"/>
        <v>29.75</v>
      </c>
      <c r="Q13" s="105">
        <f t="shared" si="7"/>
        <v>11.166666666666666</v>
      </c>
      <c r="R13" s="46"/>
      <c r="S13" s="46"/>
      <c r="T13" s="46"/>
    </row>
    <row r="14" spans="1:20" ht="9.75" customHeight="1">
      <c r="A14" s="119"/>
      <c r="B14" s="110"/>
      <c r="C14" s="96" t="s">
        <v>263</v>
      </c>
      <c r="D14" s="111"/>
      <c r="E14" s="111" t="s">
        <v>264</v>
      </c>
      <c r="F14" s="118"/>
      <c r="G14" s="120" t="s">
        <v>265</v>
      </c>
      <c r="H14" s="113">
        <v>30888</v>
      </c>
      <c r="I14" s="114" t="s">
        <v>266</v>
      </c>
      <c r="J14" s="115" t="s">
        <v>267</v>
      </c>
      <c r="K14" s="109" t="s">
        <v>48</v>
      </c>
      <c r="L14" s="113">
        <v>39037</v>
      </c>
      <c r="M14" s="103">
        <f ca="1" t="shared" si="4"/>
        <v>41605</v>
      </c>
      <c r="N14" s="104">
        <f t="shared" si="5"/>
        <v>352</v>
      </c>
      <c r="O14" s="104">
        <f t="shared" si="6"/>
        <v>84</v>
      </c>
      <c r="P14" s="76">
        <f t="shared" si="7"/>
        <v>29.333333333333332</v>
      </c>
      <c r="Q14" s="105">
        <f t="shared" si="7"/>
        <v>7</v>
      </c>
      <c r="R14" s="2"/>
      <c r="S14" s="2"/>
      <c r="T14" s="2"/>
    </row>
    <row r="15" spans="1:17" s="19" customFormat="1" ht="9.75" customHeight="1">
      <c r="A15" s="122"/>
      <c r="B15" s="122"/>
      <c r="C15" s="167" t="s">
        <v>567</v>
      </c>
      <c r="D15" s="97"/>
      <c r="E15" s="97" t="s">
        <v>568</v>
      </c>
      <c r="F15" s="97"/>
      <c r="G15" s="99" t="s">
        <v>569</v>
      </c>
      <c r="H15" s="100">
        <v>31314</v>
      </c>
      <c r="I15" s="96" t="s">
        <v>570</v>
      </c>
      <c r="J15" s="101" t="s">
        <v>571</v>
      </c>
      <c r="K15" s="102" t="s">
        <v>48</v>
      </c>
      <c r="L15" s="100">
        <v>39884</v>
      </c>
      <c r="M15" s="103">
        <f ca="1" t="shared" si="4"/>
        <v>41605</v>
      </c>
      <c r="N15" s="104">
        <f t="shared" si="5"/>
        <v>338</v>
      </c>
      <c r="O15" s="104">
        <f t="shared" si="6"/>
        <v>56</v>
      </c>
      <c r="P15" s="76">
        <f t="shared" si="7"/>
        <v>28.166666666666668</v>
      </c>
      <c r="Q15" s="105">
        <f t="shared" si="7"/>
        <v>4.666666666666667</v>
      </c>
    </row>
    <row r="16" spans="1:17" s="19" customFormat="1" ht="9.75" customHeight="1">
      <c r="A16" s="70"/>
      <c r="B16" s="59"/>
      <c r="C16" s="42" t="s">
        <v>207</v>
      </c>
      <c r="D16" s="33"/>
      <c r="E16" s="33" t="s">
        <v>208</v>
      </c>
      <c r="F16" s="33" t="s">
        <v>111</v>
      </c>
      <c r="G16" s="34" t="s">
        <v>209</v>
      </c>
      <c r="H16" s="21">
        <v>31108</v>
      </c>
      <c r="I16" s="20" t="s">
        <v>113</v>
      </c>
      <c r="J16" s="22" t="s">
        <v>114</v>
      </c>
      <c r="K16" s="20" t="s">
        <v>48</v>
      </c>
      <c r="L16" s="21">
        <v>39506</v>
      </c>
      <c r="M16" s="44">
        <f ca="1" t="shared" si="4"/>
        <v>41605</v>
      </c>
      <c r="N16" s="45">
        <f t="shared" si="5"/>
        <v>344</v>
      </c>
      <c r="O16" s="45">
        <f t="shared" si="6"/>
        <v>69</v>
      </c>
      <c r="P16" s="16">
        <f>N16/12</f>
        <v>28.666666666666668</v>
      </c>
      <c r="Q16" s="17">
        <f>O16/12</f>
        <v>5.75</v>
      </c>
    </row>
    <row r="17" spans="1:17" s="19" customFormat="1" ht="9.75" customHeight="1">
      <c r="A17" s="49"/>
      <c r="B17" s="9"/>
      <c r="C17" s="42" t="s">
        <v>164</v>
      </c>
      <c r="D17" s="39"/>
      <c r="E17" s="39" t="s">
        <v>165</v>
      </c>
      <c r="F17" s="39" t="s">
        <v>166</v>
      </c>
      <c r="G17" s="40" t="s">
        <v>167</v>
      </c>
      <c r="H17" s="41">
        <v>31082</v>
      </c>
      <c r="I17" s="42" t="s">
        <v>168</v>
      </c>
      <c r="J17" s="43" t="s">
        <v>169</v>
      </c>
      <c r="K17" s="42" t="s">
        <v>48</v>
      </c>
      <c r="L17" s="41">
        <v>38458</v>
      </c>
      <c r="M17" s="44">
        <f ca="1" t="shared" si="4"/>
        <v>41605</v>
      </c>
      <c r="N17" s="45">
        <f t="shared" si="5"/>
        <v>345</v>
      </c>
      <c r="O17" s="45">
        <f t="shared" si="6"/>
        <v>103</v>
      </c>
      <c r="P17" s="16">
        <f>N17/12</f>
        <v>28.75</v>
      </c>
      <c r="Q17" s="17">
        <f>O17/12</f>
        <v>8.583333333333334</v>
      </c>
    </row>
    <row r="18" spans="1:20" ht="9.75" customHeight="1">
      <c r="A18" s="110"/>
      <c r="B18" s="110"/>
      <c r="C18" s="96" t="s">
        <v>268</v>
      </c>
      <c r="D18" s="118"/>
      <c r="E18" s="118" t="s">
        <v>269</v>
      </c>
      <c r="F18" s="118"/>
      <c r="G18" s="121" t="s">
        <v>270</v>
      </c>
      <c r="H18" s="113">
        <v>31147</v>
      </c>
      <c r="I18" s="114" t="s">
        <v>271</v>
      </c>
      <c r="J18" s="115" t="s">
        <v>272</v>
      </c>
      <c r="K18" s="109" t="s">
        <v>48</v>
      </c>
      <c r="L18" s="113"/>
      <c r="M18" s="103">
        <f ca="1" t="shared" si="4"/>
        <v>41605</v>
      </c>
      <c r="N18" s="104">
        <f t="shared" si="5"/>
        <v>343</v>
      </c>
      <c r="O18" s="104">
        <f t="shared" si="6"/>
        <v>1366</v>
      </c>
      <c r="P18" s="76">
        <f t="shared" si="7"/>
        <v>28.583333333333332</v>
      </c>
      <c r="Q18" s="105">
        <f t="shared" si="7"/>
        <v>113.83333333333333</v>
      </c>
      <c r="R18" s="2"/>
      <c r="S18" s="2"/>
      <c r="T18" s="2"/>
    </row>
    <row r="19" spans="1:17" s="1" customFormat="1" ht="9.75" customHeight="1">
      <c r="A19" s="62"/>
      <c r="B19" s="37"/>
      <c r="C19" s="42" t="s">
        <v>733</v>
      </c>
      <c r="D19" s="39"/>
      <c r="E19" s="39" t="s">
        <v>782</v>
      </c>
      <c r="F19" s="39"/>
      <c r="G19" s="64" t="s">
        <v>734</v>
      </c>
      <c r="H19" s="41">
        <v>31048</v>
      </c>
      <c r="I19" s="42" t="s">
        <v>735</v>
      </c>
      <c r="J19" s="43" t="s">
        <v>736</v>
      </c>
      <c r="K19" s="42" t="s">
        <v>48</v>
      </c>
      <c r="L19" s="41">
        <v>40096</v>
      </c>
      <c r="M19" s="44">
        <f ca="1" t="shared" si="4"/>
        <v>41605</v>
      </c>
      <c r="N19" s="45">
        <f t="shared" si="5"/>
        <v>346</v>
      </c>
      <c r="O19" s="45">
        <f t="shared" si="6"/>
        <v>49</v>
      </c>
      <c r="P19" s="16">
        <f t="shared" si="7"/>
        <v>28.833333333333332</v>
      </c>
      <c r="Q19" s="17">
        <f t="shared" si="7"/>
        <v>4.083333333333333</v>
      </c>
    </row>
    <row r="20" spans="1:17" s="1" customFormat="1" ht="9.75" customHeight="1">
      <c r="A20" s="62"/>
      <c r="B20" s="37"/>
      <c r="C20" s="55" t="s">
        <v>109</v>
      </c>
      <c r="D20" s="39"/>
      <c r="E20" s="39" t="s">
        <v>110</v>
      </c>
      <c r="F20" s="39" t="s">
        <v>111</v>
      </c>
      <c r="G20" s="40" t="s">
        <v>112</v>
      </c>
      <c r="H20" s="41">
        <v>31769</v>
      </c>
      <c r="I20" s="42" t="s">
        <v>113</v>
      </c>
      <c r="J20" s="43" t="s">
        <v>114</v>
      </c>
      <c r="K20" s="42" t="s">
        <v>48</v>
      </c>
      <c r="L20" s="41">
        <v>39529</v>
      </c>
      <c r="M20" s="44">
        <f ca="1">TODAY()</f>
        <v>41605</v>
      </c>
      <c r="N20" s="45">
        <f>(YEAR(M20)-YEAR(H20))*12+MONTH(M20)-MONTH(H20)</f>
        <v>323</v>
      </c>
      <c r="O20" s="45">
        <f t="shared" si="6"/>
        <v>68</v>
      </c>
      <c r="P20" s="16">
        <f t="shared" si="7"/>
        <v>26.916666666666668</v>
      </c>
      <c r="Q20" s="17">
        <f t="shared" si="7"/>
        <v>5.666666666666667</v>
      </c>
    </row>
    <row r="21" spans="1:17" s="1" customFormat="1" ht="9.75" customHeight="1">
      <c r="A21" s="62"/>
      <c r="B21" s="37"/>
      <c r="C21" s="55" t="s">
        <v>273</v>
      </c>
      <c r="D21" s="39"/>
      <c r="E21" s="39" t="s">
        <v>274</v>
      </c>
      <c r="F21" s="39"/>
      <c r="G21" s="64" t="s">
        <v>275</v>
      </c>
      <c r="H21" s="41">
        <v>31557</v>
      </c>
      <c r="I21" s="42" t="s">
        <v>218</v>
      </c>
      <c r="J21" s="43" t="s">
        <v>219</v>
      </c>
      <c r="K21" s="42" t="s">
        <v>48</v>
      </c>
      <c r="L21" s="41">
        <v>40485</v>
      </c>
      <c r="M21" s="44">
        <f ca="1" t="shared" si="4"/>
        <v>41605</v>
      </c>
      <c r="N21" s="45">
        <f>(YEAR(M21)-YEAR(H21))*12+MONTH(M21)-MONTH(H21)</f>
        <v>330</v>
      </c>
      <c r="O21" s="45">
        <f t="shared" si="6"/>
        <v>36</v>
      </c>
      <c r="P21" s="16">
        <f t="shared" si="7"/>
        <v>27.5</v>
      </c>
      <c r="Q21" s="17">
        <f t="shared" si="7"/>
        <v>3</v>
      </c>
    </row>
    <row r="22" spans="1:20" s="19" customFormat="1" ht="10.5" customHeight="1">
      <c r="A22" s="110"/>
      <c r="B22" s="110"/>
      <c r="C22" s="96" t="s">
        <v>276</v>
      </c>
      <c r="D22" s="111"/>
      <c r="E22" s="111" t="s">
        <v>277</v>
      </c>
      <c r="F22" s="126" t="s">
        <v>278</v>
      </c>
      <c r="G22" s="112" t="s">
        <v>279</v>
      </c>
      <c r="H22" s="113">
        <v>31122</v>
      </c>
      <c r="I22" s="114" t="s">
        <v>280</v>
      </c>
      <c r="J22" s="115" t="s">
        <v>281</v>
      </c>
      <c r="K22" s="109" t="s">
        <v>48</v>
      </c>
      <c r="L22" s="113"/>
      <c r="M22" s="103">
        <f ca="1" t="shared" si="4"/>
        <v>41605</v>
      </c>
      <c r="N22" s="104">
        <f aca="true" t="shared" si="8" ref="N22:N77">(YEAR(M22)-YEAR(H22))*12+MONTH(M22)-MONTH(H22)</f>
        <v>344</v>
      </c>
      <c r="O22" s="104">
        <f t="shared" si="6"/>
        <v>1366</v>
      </c>
      <c r="P22" s="76">
        <f aca="true" t="shared" si="9" ref="P22:Q28">N22/12</f>
        <v>28.666666666666668</v>
      </c>
      <c r="Q22" s="105">
        <f aca="true" t="shared" si="10" ref="Q22:Q88">O22/12</f>
        <v>113.83333333333333</v>
      </c>
      <c r="R22" s="46"/>
      <c r="S22" s="46"/>
      <c r="T22" s="46"/>
    </row>
    <row r="23" spans="1:17" s="19" customFormat="1" ht="10.5" customHeight="1">
      <c r="A23" s="110"/>
      <c r="B23" s="110"/>
      <c r="C23" s="96" t="s">
        <v>282</v>
      </c>
      <c r="D23" s="111"/>
      <c r="E23" s="111" t="s">
        <v>283</v>
      </c>
      <c r="F23" s="111"/>
      <c r="G23" s="112" t="s">
        <v>284</v>
      </c>
      <c r="H23" s="113">
        <v>31643</v>
      </c>
      <c r="I23" s="114" t="s">
        <v>285</v>
      </c>
      <c r="J23" s="115" t="s">
        <v>286</v>
      </c>
      <c r="K23" s="109" t="s">
        <v>48</v>
      </c>
      <c r="L23" s="113"/>
      <c r="M23" s="103">
        <f ca="1" t="shared" si="4"/>
        <v>41605</v>
      </c>
      <c r="N23" s="104">
        <f t="shared" si="8"/>
        <v>327</v>
      </c>
      <c r="O23" s="104">
        <f t="shared" si="6"/>
        <v>1366</v>
      </c>
      <c r="P23" s="76">
        <f t="shared" si="9"/>
        <v>27.25</v>
      </c>
      <c r="Q23" s="105">
        <f t="shared" si="10"/>
        <v>113.83333333333333</v>
      </c>
    </row>
    <row r="24" spans="1:17" s="1" customFormat="1" ht="9.75" customHeight="1">
      <c r="A24" s="62"/>
      <c r="B24" s="37"/>
      <c r="C24" s="42" t="s">
        <v>98</v>
      </c>
      <c r="D24" s="39"/>
      <c r="E24" s="39" t="s">
        <v>99</v>
      </c>
      <c r="F24" s="39" t="s">
        <v>100</v>
      </c>
      <c r="G24" s="64" t="s">
        <v>101</v>
      </c>
      <c r="H24" s="41">
        <v>33263</v>
      </c>
      <c r="I24" s="42" t="s">
        <v>102</v>
      </c>
      <c r="J24" s="43" t="s">
        <v>103</v>
      </c>
      <c r="K24" s="42" t="s">
        <v>48</v>
      </c>
      <c r="L24" s="41">
        <v>40043</v>
      </c>
      <c r="M24" s="44">
        <f ca="1">TODAY()</f>
        <v>41605</v>
      </c>
      <c r="N24" s="45">
        <f>(YEAR(M24)-YEAR(H24))*12+MONTH(M24)-MONTH(H24)</f>
        <v>274</v>
      </c>
      <c r="O24" s="45">
        <f t="shared" si="6"/>
        <v>51</v>
      </c>
      <c r="P24" s="16">
        <f t="shared" si="9"/>
        <v>22.833333333333332</v>
      </c>
      <c r="Q24" s="17">
        <f t="shared" si="9"/>
        <v>4.25</v>
      </c>
    </row>
    <row r="25" spans="1:17" s="1" customFormat="1" ht="9.75" customHeight="1">
      <c r="A25" s="62"/>
      <c r="B25" s="37"/>
      <c r="C25" s="42" t="s">
        <v>761</v>
      </c>
      <c r="D25" s="39"/>
      <c r="E25" s="39" t="s">
        <v>762</v>
      </c>
      <c r="F25" s="39"/>
      <c r="G25" s="64" t="s">
        <v>763</v>
      </c>
      <c r="H25" s="41">
        <v>32812</v>
      </c>
      <c r="I25" s="42" t="s">
        <v>753</v>
      </c>
      <c r="J25" s="43" t="s">
        <v>754</v>
      </c>
      <c r="K25" s="42" t="s">
        <v>48</v>
      </c>
      <c r="L25" s="41">
        <v>40142</v>
      </c>
      <c r="M25" s="44">
        <f ca="1" t="shared" si="4"/>
        <v>41605</v>
      </c>
      <c r="N25" s="45">
        <f t="shared" si="8"/>
        <v>289</v>
      </c>
      <c r="O25" s="45">
        <f t="shared" si="6"/>
        <v>48</v>
      </c>
      <c r="P25" s="16">
        <f t="shared" si="9"/>
        <v>24.083333333333332</v>
      </c>
      <c r="Q25" s="17">
        <f t="shared" si="10"/>
        <v>4</v>
      </c>
    </row>
    <row r="26" spans="1:20" s="19" customFormat="1" ht="10.5" customHeight="1">
      <c r="A26" s="119"/>
      <c r="B26" s="110"/>
      <c r="C26" s="96" t="s">
        <v>287</v>
      </c>
      <c r="D26" s="97"/>
      <c r="E26" s="97" t="s">
        <v>288</v>
      </c>
      <c r="F26" s="97"/>
      <c r="G26" s="128" t="s">
        <v>289</v>
      </c>
      <c r="H26" s="100">
        <v>29312</v>
      </c>
      <c r="I26" s="96" t="s">
        <v>290</v>
      </c>
      <c r="J26" s="101" t="s">
        <v>291</v>
      </c>
      <c r="K26" s="109" t="s">
        <v>292</v>
      </c>
      <c r="L26" s="113"/>
      <c r="M26" s="103">
        <f ca="1" t="shared" si="4"/>
        <v>41605</v>
      </c>
      <c r="N26" s="104">
        <f t="shared" si="8"/>
        <v>403</v>
      </c>
      <c r="O26" s="104">
        <f t="shared" si="6"/>
        <v>1366</v>
      </c>
      <c r="P26" s="76">
        <f t="shared" si="9"/>
        <v>33.583333333333336</v>
      </c>
      <c r="Q26" s="105">
        <f t="shared" si="10"/>
        <v>113.83333333333333</v>
      </c>
      <c r="R26" s="125"/>
      <c r="S26" s="125"/>
      <c r="T26" s="125"/>
    </row>
    <row r="27" spans="1:17" s="1" customFormat="1" ht="9.75" customHeight="1">
      <c r="A27" s="62"/>
      <c r="B27" s="37"/>
      <c r="C27" s="55" t="s">
        <v>82</v>
      </c>
      <c r="D27" s="39"/>
      <c r="E27" s="39" t="s">
        <v>83</v>
      </c>
      <c r="F27" s="39"/>
      <c r="G27" s="40" t="s">
        <v>84</v>
      </c>
      <c r="H27" s="41">
        <v>32778</v>
      </c>
      <c r="I27" s="42" t="s">
        <v>85</v>
      </c>
      <c r="J27" s="43" t="s">
        <v>86</v>
      </c>
      <c r="K27" s="42" t="s">
        <v>48</v>
      </c>
      <c r="L27" s="41">
        <v>39382</v>
      </c>
      <c r="M27" s="44">
        <f ca="1" t="shared" si="4"/>
        <v>41605</v>
      </c>
      <c r="N27" s="45">
        <f>(YEAR(M27)-YEAR(H27))*12+MONTH(M27)-MONTH(H27)</f>
        <v>290</v>
      </c>
      <c r="O27" s="45">
        <f t="shared" si="6"/>
        <v>73</v>
      </c>
      <c r="P27" s="16">
        <f t="shared" si="9"/>
        <v>24.166666666666668</v>
      </c>
      <c r="Q27" s="17">
        <f>O27/12</f>
        <v>6.083333333333333</v>
      </c>
    </row>
    <row r="28" spans="1:17" s="19" customFormat="1" ht="10.5" customHeight="1">
      <c r="A28" s="122"/>
      <c r="B28" s="123"/>
      <c r="C28" s="96" t="s">
        <v>293</v>
      </c>
      <c r="D28" s="124"/>
      <c r="E28" s="124" t="s">
        <v>294</v>
      </c>
      <c r="F28" s="124" t="s">
        <v>295</v>
      </c>
      <c r="G28" s="99" t="s">
        <v>296</v>
      </c>
      <c r="H28" s="100">
        <v>30280</v>
      </c>
      <c r="I28" s="96" t="s">
        <v>297</v>
      </c>
      <c r="J28" s="101" t="s">
        <v>298</v>
      </c>
      <c r="K28" s="102" t="s">
        <v>48</v>
      </c>
      <c r="L28" s="100">
        <v>37681</v>
      </c>
      <c r="M28" s="103">
        <f ca="1" t="shared" si="4"/>
        <v>41605</v>
      </c>
      <c r="N28" s="104">
        <f t="shared" si="8"/>
        <v>372</v>
      </c>
      <c r="O28" s="104">
        <f t="shared" si="6"/>
        <v>128</v>
      </c>
      <c r="P28" s="76">
        <f t="shared" si="9"/>
        <v>31</v>
      </c>
      <c r="Q28" s="105">
        <f t="shared" si="10"/>
        <v>10.666666666666666</v>
      </c>
    </row>
    <row r="29" spans="1:17" s="46" customFormat="1" ht="9.75" customHeight="1">
      <c r="A29" s="49"/>
      <c r="B29" s="123"/>
      <c r="C29" s="96" t="s">
        <v>874</v>
      </c>
      <c r="D29" s="97"/>
      <c r="E29" s="97" t="s">
        <v>875</v>
      </c>
      <c r="F29" s="124"/>
      <c r="G29" s="128" t="s">
        <v>876</v>
      </c>
      <c r="H29" s="100">
        <v>31483</v>
      </c>
      <c r="I29" s="96" t="s">
        <v>877</v>
      </c>
      <c r="J29" s="101" t="s">
        <v>506</v>
      </c>
      <c r="K29" s="102" t="s">
        <v>48</v>
      </c>
      <c r="L29" s="100">
        <v>40380</v>
      </c>
      <c r="M29" s="189"/>
      <c r="N29" s="189"/>
      <c r="O29" s="189"/>
      <c r="P29" s="189"/>
      <c r="Q29" s="189"/>
    </row>
    <row r="30" spans="1:17" s="19" customFormat="1" ht="10.5" customHeight="1">
      <c r="A30" s="127"/>
      <c r="B30" s="123"/>
      <c r="C30" s="96" t="s">
        <v>299</v>
      </c>
      <c r="D30" s="124"/>
      <c r="E30" s="124" t="s">
        <v>300</v>
      </c>
      <c r="F30" s="124"/>
      <c r="G30" s="99" t="s">
        <v>301</v>
      </c>
      <c r="H30" s="100">
        <v>31913</v>
      </c>
      <c r="I30" s="96" t="s">
        <v>302</v>
      </c>
      <c r="J30" s="101" t="s">
        <v>303</v>
      </c>
      <c r="K30" s="102" t="s">
        <v>48</v>
      </c>
      <c r="L30" s="100">
        <v>39225</v>
      </c>
      <c r="M30" s="103">
        <f ca="1" t="shared" si="4"/>
        <v>41605</v>
      </c>
      <c r="N30" s="104">
        <f t="shared" si="8"/>
        <v>318</v>
      </c>
      <c r="O30" s="104">
        <f t="shared" si="6"/>
        <v>78</v>
      </c>
      <c r="P30" s="76">
        <f aca="true" t="shared" si="11" ref="P30:Q68">N30/12</f>
        <v>26.5</v>
      </c>
      <c r="Q30" s="105">
        <f t="shared" si="10"/>
        <v>6.5</v>
      </c>
    </row>
    <row r="31" spans="1:17" s="19" customFormat="1" ht="10.5" customHeight="1">
      <c r="A31" s="110"/>
      <c r="B31" s="110"/>
      <c r="C31" s="96" t="s">
        <v>304</v>
      </c>
      <c r="D31" s="111"/>
      <c r="E31" s="111" t="s">
        <v>305</v>
      </c>
      <c r="F31" s="111"/>
      <c r="G31" s="112" t="s">
        <v>306</v>
      </c>
      <c r="H31" s="113">
        <v>30553</v>
      </c>
      <c r="I31" s="114" t="s">
        <v>307</v>
      </c>
      <c r="J31" s="115" t="s">
        <v>308</v>
      </c>
      <c r="K31" s="102" t="s">
        <v>48</v>
      </c>
      <c r="L31" s="100">
        <v>39628</v>
      </c>
      <c r="M31" s="103">
        <f ca="1" t="shared" si="4"/>
        <v>41605</v>
      </c>
      <c r="N31" s="104">
        <f t="shared" si="8"/>
        <v>363</v>
      </c>
      <c r="O31" s="104">
        <f t="shared" si="6"/>
        <v>65</v>
      </c>
      <c r="P31" s="76">
        <f t="shared" si="11"/>
        <v>30.25</v>
      </c>
      <c r="Q31" s="105">
        <f t="shared" si="10"/>
        <v>5.416666666666667</v>
      </c>
    </row>
    <row r="32" spans="1:20" ht="9.75" customHeight="1">
      <c r="A32" s="116"/>
      <c r="B32" s="110"/>
      <c r="C32" s="114" t="s">
        <v>309</v>
      </c>
      <c r="D32" s="111"/>
      <c r="E32" s="111" t="s">
        <v>310</v>
      </c>
      <c r="F32" s="111"/>
      <c r="G32" s="112" t="s">
        <v>311</v>
      </c>
      <c r="H32" s="113">
        <v>30181</v>
      </c>
      <c r="I32" s="114" t="s">
        <v>312</v>
      </c>
      <c r="J32" s="115" t="s">
        <v>313</v>
      </c>
      <c r="K32" s="109" t="s">
        <v>48</v>
      </c>
      <c r="L32" s="113">
        <v>38883</v>
      </c>
      <c r="M32" s="103">
        <f ca="1" t="shared" si="4"/>
        <v>41605</v>
      </c>
      <c r="N32" s="104">
        <f t="shared" si="8"/>
        <v>375</v>
      </c>
      <c r="O32" s="104">
        <f t="shared" si="6"/>
        <v>89</v>
      </c>
      <c r="P32" s="76">
        <f t="shared" si="11"/>
        <v>31.25</v>
      </c>
      <c r="Q32" s="105">
        <f t="shared" si="10"/>
        <v>7.416666666666667</v>
      </c>
      <c r="R32" s="19"/>
      <c r="S32" s="19"/>
      <c r="T32" s="19"/>
    </row>
    <row r="33" spans="1:17" s="19" customFormat="1" ht="9.75" customHeight="1">
      <c r="A33" s="62"/>
      <c r="B33" s="59"/>
      <c r="C33" s="42" t="s">
        <v>800</v>
      </c>
      <c r="D33" s="33"/>
      <c r="E33" s="33" t="s">
        <v>801</v>
      </c>
      <c r="F33" s="33"/>
      <c r="G33" s="50" t="s">
        <v>802</v>
      </c>
      <c r="H33" s="21">
        <v>33039</v>
      </c>
      <c r="I33" s="20" t="s">
        <v>803</v>
      </c>
      <c r="J33" s="22" t="s">
        <v>804</v>
      </c>
      <c r="K33" s="20" t="s">
        <v>48</v>
      </c>
      <c r="L33" s="21">
        <v>43493</v>
      </c>
      <c r="M33" s="44">
        <f ca="1" t="shared" si="4"/>
        <v>41605</v>
      </c>
      <c r="N33" s="45">
        <f t="shared" si="8"/>
        <v>281</v>
      </c>
      <c r="O33" s="45">
        <f t="shared" si="6"/>
        <v>-62</v>
      </c>
      <c r="P33" s="16">
        <f t="shared" si="11"/>
        <v>23.416666666666668</v>
      </c>
      <c r="Q33" s="17">
        <f t="shared" si="10"/>
        <v>-5.166666666666667</v>
      </c>
    </row>
    <row r="34" spans="1:17" s="19" customFormat="1" ht="9.75" customHeight="1">
      <c r="A34" s="127"/>
      <c r="B34" s="123"/>
      <c r="C34" s="114" t="s">
        <v>314</v>
      </c>
      <c r="D34" s="118"/>
      <c r="E34" s="118" t="s">
        <v>315</v>
      </c>
      <c r="F34" s="118" t="s">
        <v>316</v>
      </c>
      <c r="G34" s="129" t="s">
        <v>45</v>
      </c>
      <c r="H34" s="113">
        <v>26371</v>
      </c>
      <c r="I34" s="114" t="s">
        <v>317</v>
      </c>
      <c r="J34" s="115" t="s">
        <v>318</v>
      </c>
      <c r="K34" s="109" t="s">
        <v>48</v>
      </c>
      <c r="L34" s="113">
        <v>38815</v>
      </c>
      <c r="M34" s="103">
        <f ca="1" t="shared" si="4"/>
        <v>41605</v>
      </c>
      <c r="N34" s="104">
        <f t="shared" si="8"/>
        <v>500</v>
      </c>
      <c r="O34" s="104">
        <f t="shared" si="6"/>
        <v>91</v>
      </c>
      <c r="P34" s="76">
        <f t="shared" si="11"/>
        <v>41.666666666666664</v>
      </c>
      <c r="Q34" s="105">
        <f t="shared" si="10"/>
        <v>7.583333333333333</v>
      </c>
    </row>
    <row r="35" spans="1:17" s="19" customFormat="1" ht="9.75" customHeight="1">
      <c r="A35" s="49"/>
      <c r="B35" s="9"/>
      <c r="C35" s="55" t="s">
        <v>78</v>
      </c>
      <c r="D35" s="39" t="s">
        <v>822</v>
      </c>
      <c r="E35" s="39" t="s">
        <v>79</v>
      </c>
      <c r="F35" s="39"/>
      <c r="G35" s="64" t="s">
        <v>905</v>
      </c>
      <c r="H35" s="41">
        <v>30608</v>
      </c>
      <c r="I35" s="42" t="s">
        <v>80</v>
      </c>
      <c r="J35" s="43" t="s">
        <v>81</v>
      </c>
      <c r="K35" s="42" t="s">
        <v>48</v>
      </c>
      <c r="L35" s="41">
        <v>38829</v>
      </c>
      <c r="M35" s="44">
        <f ca="1">TODAY()</f>
        <v>41605</v>
      </c>
      <c r="N35" s="45">
        <f>(YEAR(M35)-YEAR(H35))*12+MONTH(M35)-MONTH(H35)</f>
        <v>361</v>
      </c>
      <c r="O35" s="45">
        <f>(YEAR(M35)-YEAR(L35))*12+MONTH(M35)-MONTH(L35)</f>
        <v>91</v>
      </c>
      <c r="P35" s="16">
        <f t="shared" si="11"/>
        <v>30.083333333333332</v>
      </c>
      <c r="Q35" s="17">
        <f>O35/12</f>
        <v>7.583333333333333</v>
      </c>
    </row>
    <row r="36" spans="1:17" s="46" customFormat="1" ht="9.75" customHeight="1">
      <c r="A36" s="49"/>
      <c r="B36" s="37"/>
      <c r="C36" s="55" t="s">
        <v>955</v>
      </c>
      <c r="D36" s="33"/>
      <c r="E36" s="33" t="s">
        <v>764</v>
      </c>
      <c r="F36" s="33"/>
      <c r="G36" s="34" t="s">
        <v>765</v>
      </c>
      <c r="H36" s="21">
        <v>32250</v>
      </c>
      <c r="I36" s="20" t="s">
        <v>956</v>
      </c>
      <c r="J36" s="22" t="s">
        <v>957</v>
      </c>
      <c r="K36" s="20" t="s">
        <v>48</v>
      </c>
      <c r="L36" s="21">
        <v>40101</v>
      </c>
      <c r="M36" s="44">
        <f ca="1">TODAY()</f>
        <v>41605</v>
      </c>
      <c r="N36" s="45">
        <f>(YEAR(M36)-YEAR(H36))*12+MONTH(M36)-MONTH(H36)</f>
        <v>307</v>
      </c>
      <c r="O36" s="45">
        <f>(YEAR(M36)-YEAR(L36))*12+MONTH(M36)-MONTH(L36)</f>
        <v>49</v>
      </c>
      <c r="P36" s="16">
        <f>N36/12</f>
        <v>25.583333333333332</v>
      </c>
      <c r="Q36" s="17">
        <f>O36/12</f>
        <v>4.083333333333333</v>
      </c>
    </row>
    <row r="37" spans="1:20" s="46" customFormat="1" ht="9.75" customHeight="1">
      <c r="A37" s="123"/>
      <c r="B37" s="122"/>
      <c r="C37" s="96" t="s">
        <v>319</v>
      </c>
      <c r="D37" s="97"/>
      <c r="E37" s="97" t="s">
        <v>320</v>
      </c>
      <c r="F37" s="97"/>
      <c r="G37" s="99" t="s">
        <v>321</v>
      </c>
      <c r="H37" s="100">
        <v>32210</v>
      </c>
      <c r="I37" s="96" t="s">
        <v>322</v>
      </c>
      <c r="J37" s="101" t="s">
        <v>216</v>
      </c>
      <c r="K37" s="109" t="s">
        <v>48</v>
      </c>
      <c r="L37" s="113"/>
      <c r="M37" s="103">
        <f ca="1" t="shared" si="4"/>
        <v>41605</v>
      </c>
      <c r="N37" s="104">
        <f t="shared" si="8"/>
        <v>308</v>
      </c>
      <c r="O37" s="104">
        <f t="shared" si="6"/>
        <v>1366</v>
      </c>
      <c r="P37" s="76">
        <f t="shared" si="11"/>
        <v>25.666666666666668</v>
      </c>
      <c r="Q37" s="105">
        <f t="shared" si="10"/>
        <v>113.83333333333333</v>
      </c>
      <c r="R37" s="2"/>
      <c r="S37" s="2"/>
      <c r="T37" s="2"/>
    </row>
    <row r="38" spans="1:17" s="19" customFormat="1" ht="9.75" customHeight="1">
      <c r="A38" s="62"/>
      <c r="B38" s="59"/>
      <c r="C38" s="182" t="s">
        <v>853</v>
      </c>
      <c r="D38" s="183"/>
      <c r="E38" s="183" t="s">
        <v>854</v>
      </c>
      <c r="F38" s="183"/>
      <c r="G38" s="184" t="s">
        <v>855</v>
      </c>
      <c r="H38" s="185">
        <v>32907</v>
      </c>
      <c r="I38" s="182" t="s">
        <v>856</v>
      </c>
      <c r="J38" s="186" t="s">
        <v>857</v>
      </c>
      <c r="K38" s="20" t="s">
        <v>858</v>
      </c>
      <c r="L38" s="21">
        <v>40331</v>
      </c>
      <c r="M38" s="44">
        <f ca="1" t="shared" si="4"/>
        <v>41605</v>
      </c>
      <c r="N38" s="45">
        <f>(YEAR(M38)-YEAR(H38))*12+MONTH(M38)-MONTH(H38)</f>
        <v>285</v>
      </c>
      <c r="O38" s="45">
        <f>(YEAR(M38)-YEAR(L38))*12+MONTH(M38)-MONTH(L38)</f>
        <v>41</v>
      </c>
      <c r="P38" s="16">
        <f t="shared" si="11"/>
        <v>23.75</v>
      </c>
      <c r="Q38" s="17">
        <f>O38/12</f>
        <v>3.4166666666666665</v>
      </c>
    </row>
    <row r="39" spans="1:17" s="19" customFormat="1" ht="9.75" customHeight="1">
      <c r="A39" s="119"/>
      <c r="B39" s="110"/>
      <c r="C39" s="96" t="s">
        <v>323</v>
      </c>
      <c r="D39" s="97"/>
      <c r="E39" s="97" t="s">
        <v>324</v>
      </c>
      <c r="F39" s="97" t="s">
        <v>325</v>
      </c>
      <c r="G39" s="171" t="s">
        <v>326</v>
      </c>
      <c r="H39" s="100">
        <v>32352</v>
      </c>
      <c r="I39" s="130" t="s">
        <v>327</v>
      </c>
      <c r="J39" s="101" t="s">
        <v>328</v>
      </c>
      <c r="K39" s="102" t="s">
        <v>48</v>
      </c>
      <c r="L39" s="100">
        <v>39709</v>
      </c>
      <c r="M39" s="103">
        <f ca="1" t="shared" si="4"/>
        <v>41605</v>
      </c>
      <c r="N39" s="104">
        <f t="shared" si="8"/>
        <v>304</v>
      </c>
      <c r="O39" s="104">
        <f t="shared" si="6"/>
        <v>62</v>
      </c>
      <c r="P39" s="76">
        <f t="shared" si="11"/>
        <v>25.333333333333332</v>
      </c>
      <c r="Q39" s="105">
        <f t="shared" si="10"/>
        <v>5.166666666666667</v>
      </c>
    </row>
    <row r="40" spans="1:17" s="46" customFormat="1" ht="9.75" customHeight="1">
      <c r="A40" s="122"/>
      <c r="B40" s="122"/>
      <c r="C40" s="96" t="s">
        <v>329</v>
      </c>
      <c r="D40" s="97"/>
      <c r="E40" s="97" t="s">
        <v>330</v>
      </c>
      <c r="F40" s="97"/>
      <c r="G40" s="99" t="s">
        <v>331</v>
      </c>
      <c r="H40" s="100">
        <v>31820</v>
      </c>
      <c r="I40" s="96" t="s">
        <v>332</v>
      </c>
      <c r="J40" s="101" t="s">
        <v>333</v>
      </c>
      <c r="K40" s="102" t="s">
        <v>48</v>
      </c>
      <c r="L40" s="100">
        <v>39655</v>
      </c>
      <c r="M40" s="103">
        <f ca="1" t="shared" si="4"/>
        <v>41605</v>
      </c>
      <c r="N40" s="104">
        <f t="shared" si="8"/>
        <v>321</v>
      </c>
      <c r="O40" s="104">
        <f t="shared" si="6"/>
        <v>64</v>
      </c>
      <c r="P40" s="76">
        <f t="shared" si="11"/>
        <v>26.75</v>
      </c>
      <c r="Q40" s="105">
        <f t="shared" si="10"/>
        <v>5.333333333333333</v>
      </c>
    </row>
    <row r="41" spans="1:20" s="46" customFormat="1" ht="9.75" customHeight="1">
      <c r="A41" s="122"/>
      <c r="B41" s="123"/>
      <c r="C41" s="114" t="s">
        <v>334</v>
      </c>
      <c r="D41" s="118"/>
      <c r="E41" s="118" t="s">
        <v>335</v>
      </c>
      <c r="F41" s="118"/>
      <c r="G41" s="112" t="s">
        <v>336</v>
      </c>
      <c r="H41" s="113" t="s">
        <v>52</v>
      </c>
      <c r="I41" s="114"/>
      <c r="J41" s="115"/>
      <c r="K41" s="102" t="s">
        <v>48</v>
      </c>
      <c r="L41" s="100">
        <v>38989</v>
      </c>
      <c r="M41" s="103">
        <f ca="1" t="shared" si="4"/>
        <v>41605</v>
      </c>
      <c r="N41" s="104" t="e">
        <f t="shared" si="8"/>
        <v>#VALUE!</v>
      </c>
      <c r="O41" s="104">
        <f t="shared" si="6"/>
        <v>86</v>
      </c>
      <c r="P41" s="76" t="e">
        <f t="shared" si="11"/>
        <v>#VALUE!</v>
      </c>
      <c r="Q41" s="105">
        <f t="shared" si="10"/>
        <v>7.166666666666667</v>
      </c>
      <c r="R41" s="19"/>
      <c r="S41" s="19"/>
      <c r="T41" s="19"/>
    </row>
    <row r="42" spans="1:17" s="19" customFormat="1" ht="9.75" customHeight="1">
      <c r="A42" s="62"/>
      <c r="B42" s="59"/>
      <c r="C42" s="42" t="s">
        <v>1009</v>
      </c>
      <c r="D42" s="33"/>
      <c r="E42" s="33" t="s">
        <v>1013</v>
      </c>
      <c r="F42" s="33"/>
      <c r="G42" s="50" t="s">
        <v>1014</v>
      </c>
      <c r="H42" s="21">
        <v>33815</v>
      </c>
      <c r="I42" s="20" t="s">
        <v>1010</v>
      </c>
      <c r="J42" s="22" t="s">
        <v>1011</v>
      </c>
      <c r="K42" s="20" t="s">
        <v>1012</v>
      </c>
      <c r="L42" s="21">
        <v>41116</v>
      </c>
      <c r="M42" s="44">
        <f ca="1" t="shared" si="4"/>
        <v>41605</v>
      </c>
      <c r="N42" s="45">
        <f t="shared" si="8"/>
        <v>256</v>
      </c>
      <c r="O42" s="45">
        <f t="shared" si="6"/>
        <v>16</v>
      </c>
      <c r="P42" s="16">
        <f t="shared" si="11"/>
        <v>21.333333333333332</v>
      </c>
      <c r="Q42" s="17">
        <f t="shared" si="11"/>
        <v>1.3333333333333333</v>
      </c>
    </row>
    <row r="43" spans="1:20" ht="9.75" customHeight="1">
      <c r="A43" s="138"/>
      <c r="B43" s="122"/>
      <c r="C43" s="114" t="s">
        <v>337</v>
      </c>
      <c r="D43" s="111"/>
      <c r="E43" s="111" t="s">
        <v>338</v>
      </c>
      <c r="F43" s="111"/>
      <c r="G43" s="112"/>
      <c r="H43" s="113">
        <v>28397</v>
      </c>
      <c r="I43" s="114" t="s">
        <v>339</v>
      </c>
      <c r="J43" s="115" t="s">
        <v>139</v>
      </c>
      <c r="K43" s="132" t="s">
        <v>48</v>
      </c>
      <c r="L43" s="113"/>
      <c r="M43" s="103">
        <f ca="1" t="shared" si="4"/>
        <v>41605</v>
      </c>
      <c r="N43" s="104">
        <f t="shared" si="8"/>
        <v>434</v>
      </c>
      <c r="O43" s="104">
        <f t="shared" si="6"/>
        <v>1366</v>
      </c>
      <c r="P43" s="76">
        <f t="shared" si="11"/>
        <v>36.166666666666664</v>
      </c>
      <c r="Q43" s="142">
        <f t="shared" si="10"/>
        <v>113.83333333333333</v>
      </c>
      <c r="R43" s="46"/>
      <c r="S43" s="46"/>
      <c r="T43" s="46"/>
    </row>
    <row r="44" spans="1:20" s="19" customFormat="1" ht="9.75" customHeight="1">
      <c r="A44" s="116"/>
      <c r="B44" s="110"/>
      <c r="C44" s="133" t="s">
        <v>340</v>
      </c>
      <c r="D44" s="143"/>
      <c r="E44" s="136" t="s">
        <v>341</v>
      </c>
      <c r="F44" s="143"/>
      <c r="G44" s="134" t="s">
        <v>342</v>
      </c>
      <c r="H44" s="135">
        <v>30637</v>
      </c>
      <c r="I44" s="136" t="s">
        <v>343</v>
      </c>
      <c r="J44" s="137" t="s">
        <v>344</v>
      </c>
      <c r="K44" s="132" t="s">
        <v>48</v>
      </c>
      <c r="L44" s="113"/>
      <c r="M44" s="103">
        <f ca="1" t="shared" si="4"/>
        <v>41605</v>
      </c>
      <c r="N44" s="104">
        <f t="shared" si="8"/>
        <v>360</v>
      </c>
      <c r="O44" s="104">
        <f t="shared" si="6"/>
        <v>1366</v>
      </c>
      <c r="P44" s="76">
        <f t="shared" si="11"/>
        <v>30</v>
      </c>
      <c r="Q44" s="105">
        <f t="shared" si="10"/>
        <v>113.83333333333333</v>
      </c>
      <c r="R44" s="46"/>
      <c r="S44" s="46"/>
      <c r="T44" s="46"/>
    </row>
    <row r="45" spans="1:17" s="19" customFormat="1" ht="9.75" customHeight="1">
      <c r="A45" s="62"/>
      <c r="B45" s="59"/>
      <c r="C45" s="42" t="s">
        <v>895</v>
      </c>
      <c r="D45" s="33"/>
      <c r="E45" s="33" t="s">
        <v>896</v>
      </c>
      <c r="F45" s="33"/>
      <c r="G45" s="50" t="s">
        <v>897</v>
      </c>
      <c r="H45" s="21">
        <v>32783</v>
      </c>
      <c r="I45" s="20" t="s">
        <v>898</v>
      </c>
      <c r="J45" s="22" t="s">
        <v>899</v>
      </c>
      <c r="K45" s="20" t="s">
        <v>48</v>
      </c>
      <c r="L45" s="21">
        <v>40435</v>
      </c>
      <c r="M45" s="44">
        <f ca="1" t="shared" si="4"/>
        <v>41605</v>
      </c>
      <c r="N45" s="45">
        <f>(YEAR(M45)-YEAR(H45))*12+MONTH(M45)-MONTH(H45)</f>
        <v>289</v>
      </c>
      <c r="O45" s="45">
        <f>(YEAR(M45)-YEAR(L45))*12+MONTH(M45)-MONTH(L45)</f>
        <v>38</v>
      </c>
      <c r="P45" s="16">
        <f t="shared" si="11"/>
        <v>24.083333333333332</v>
      </c>
      <c r="Q45" s="17">
        <f>O45/12</f>
        <v>3.1666666666666665</v>
      </c>
    </row>
    <row r="46" spans="1:20" s="46" customFormat="1" ht="9.75" customHeight="1">
      <c r="A46" s="119"/>
      <c r="B46" s="110"/>
      <c r="C46" s="96" t="s">
        <v>345</v>
      </c>
      <c r="D46" s="124"/>
      <c r="E46" s="97" t="s">
        <v>346</v>
      </c>
      <c r="F46" s="98"/>
      <c r="G46" s="128" t="s">
        <v>347</v>
      </c>
      <c r="H46" s="100">
        <v>31939</v>
      </c>
      <c r="I46" s="96" t="s">
        <v>348</v>
      </c>
      <c r="J46" s="101" t="s">
        <v>349</v>
      </c>
      <c r="K46" s="102" t="s">
        <v>48</v>
      </c>
      <c r="L46" s="100">
        <v>38916</v>
      </c>
      <c r="M46" s="139">
        <f ca="1" t="shared" si="4"/>
        <v>41605</v>
      </c>
      <c r="N46" s="140">
        <f t="shared" si="8"/>
        <v>317</v>
      </c>
      <c r="O46" s="140">
        <f t="shared" si="6"/>
        <v>88</v>
      </c>
      <c r="P46" s="141">
        <f t="shared" si="11"/>
        <v>26.416666666666668</v>
      </c>
      <c r="Q46" s="105">
        <f t="shared" si="10"/>
        <v>7.333333333333333</v>
      </c>
      <c r="R46"/>
      <c r="S46"/>
      <c r="T46"/>
    </row>
    <row r="47" spans="1:17" s="19" customFormat="1" ht="9.75" customHeight="1">
      <c r="A47" s="62"/>
      <c r="B47" s="59"/>
      <c r="C47" s="43" t="s">
        <v>783</v>
      </c>
      <c r="D47" s="39"/>
      <c r="E47" s="39" t="s">
        <v>786</v>
      </c>
      <c r="F47" s="39"/>
      <c r="G47" s="40" t="s">
        <v>789</v>
      </c>
      <c r="H47" s="21">
        <v>32647</v>
      </c>
      <c r="I47" s="20" t="s">
        <v>790</v>
      </c>
      <c r="J47" s="22" t="s">
        <v>791</v>
      </c>
      <c r="K47" s="20" t="s">
        <v>48</v>
      </c>
      <c r="L47" s="21">
        <v>39389</v>
      </c>
      <c r="M47" s="44">
        <f ca="1">TODAY()</f>
        <v>41605</v>
      </c>
      <c r="N47" s="45">
        <f>(YEAR(M47)-YEAR(H47))*12+MONTH(M47)-MONTH(H47)</f>
        <v>294</v>
      </c>
      <c r="O47" s="45">
        <f t="shared" si="6"/>
        <v>72</v>
      </c>
      <c r="P47" s="16">
        <f t="shared" si="11"/>
        <v>24.5</v>
      </c>
      <c r="Q47" s="17">
        <f>O47/12</f>
        <v>6</v>
      </c>
    </row>
    <row r="48" spans="1:17" s="19" customFormat="1" ht="9.75" customHeight="1">
      <c r="A48" s="62"/>
      <c r="B48" s="59"/>
      <c r="C48" s="42" t="s">
        <v>989</v>
      </c>
      <c r="D48" s="33"/>
      <c r="E48" s="33" t="s">
        <v>985</v>
      </c>
      <c r="F48" s="33"/>
      <c r="G48" s="50" t="s">
        <v>986</v>
      </c>
      <c r="H48" s="21">
        <v>31242</v>
      </c>
      <c r="I48" s="20" t="s">
        <v>987</v>
      </c>
      <c r="J48" s="22" t="s">
        <v>988</v>
      </c>
      <c r="K48" s="20" t="s">
        <v>48</v>
      </c>
      <c r="L48" s="21">
        <v>41017</v>
      </c>
      <c r="M48" s="44">
        <f ca="1">TODAY()</f>
        <v>41605</v>
      </c>
      <c r="N48" s="45">
        <f t="shared" si="8"/>
        <v>340</v>
      </c>
      <c r="O48" s="45">
        <f t="shared" si="6"/>
        <v>19</v>
      </c>
      <c r="P48" s="16">
        <f t="shared" si="11"/>
        <v>28.333333333333332</v>
      </c>
      <c r="Q48" s="17">
        <f>O48/12</f>
        <v>1.5833333333333333</v>
      </c>
    </row>
    <row r="49" spans="1:17" s="19" customFormat="1" ht="9.75" customHeight="1">
      <c r="A49" s="62"/>
      <c r="B49" s="59"/>
      <c r="C49" s="42" t="s">
        <v>845</v>
      </c>
      <c r="D49" s="33"/>
      <c r="E49" s="33" t="s">
        <v>888</v>
      </c>
      <c r="F49" s="33"/>
      <c r="G49" s="50" t="s">
        <v>846</v>
      </c>
      <c r="H49" s="21">
        <v>33229</v>
      </c>
      <c r="I49" s="20" t="s">
        <v>847</v>
      </c>
      <c r="J49" s="22" t="s">
        <v>848</v>
      </c>
      <c r="K49" s="20" t="s">
        <v>48</v>
      </c>
      <c r="L49" s="21">
        <v>40325</v>
      </c>
      <c r="M49" s="44">
        <f ca="1">TODAY()</f>
        <v>41605</v>
      </c>
      <c r="N49" s="45">
        <f>(YEAR(M49)-YEAR(H49))*12+MONTH(M49)-MONTH(H49)</f>
        <v>275</v>
      </c>
      <c r="O49" s="45">
        <f t="shared" si="6"/>
        <v>42</v>
      </c>
      <c r="P49" s="16">
        <f t="shared" si="11"/>
        <v>22.916666666666668</v>
      </c>
      <c r="Q49" s="17">
        <f>O49/12</f>
        <v>3.5</v>
      </c>
    </row>
    <row r="50" spans="1:17" s="19" customFormat="1" ht="9.75" customHeight="1">
      <c r="A50" s="37"/>
      <c r="B50" s="59"/>
      <c r="C50" s="176" t="s">
        <v>104</v>
      </c>
      <c r="D50" s="39"/>
      <c r="E50" s="39" t="s">
        <v>742</v>
      </c>
      <c r="F50" s="39" t="s">
        <v>105</v>
      </c>
      <c r="G50" s="64" t="s">
        <v>106</v>
      </c>
      <c r="H50" s="41">
        <v>33004</v>
      </c>
      <c r="I50" s="42" t="s">
        <v>107</v>
      </c>
      <c r="J50" s="43" t="s">
        <v>108</v>
      </c>
      <c r="K50" s="42" t="s">
        <v>48</v>
      </c>
      <c r="L50" s="41">
        <v>40040</v>
      </c>
      <c r="M50" s="44">
        <f ca="1" t="shared" si="4"/>
        <v>41605</v>
      </c>
      <c r="N50" s="45">
        <f>(YEAR(M50)-YEAR(H50))*12+MONTH(M50)-MONTH(H50)</f>
        <v>282</v>
      </c>
      <c r="O50" s="45">
        <f t="shared" si="6"/>
        <v>51</v>
      </c>
      <c r="P50" s="16">
        <f t="shared" si="11"/>
        <v>23.5</v>
      </c>
      <c r="Q50" s="17">
        <f>O50/12</f>
        <v>4.25</v>
      </c>
    </row>
    <row r="51" spans="1:20" s="19" customFormat="1" ht="9.75" customHeight="1" thickBot="1">
      <c r="A51" s="119"/>
      <c r="B51" s="110"/>
      <c r="C51" s="133" t="s">
        <v>350</v>
      </c>
      <c r="D51" s="143"/>
      <c r="E51" s="143" t="s">
        <v>351</v>
      </c>
      <c r="F51" s="170" t="s">
        <v>352</v>
      </c>
      <c r="G51" s="157" t="s">
        <v>353</v>
      </c>
      <c r="H51" s="145">
        <v>31143</v>
      </c>
      <c r="I51" s="146" t="s">
        <v>354</v>
      </c>
      <c r="J51" s="137" t="s">
        <v>355</v>
      </c>
      <c r="K51" s="147" t="s">
        <v>48</v>
      </c>
      <c r="L51" s="145"/>
      <c r="M51" s="103">
        <f ca="1" t="shared" si="4"/>
        <v>41605</v>
      </c>
      <c r="N51" s="104">
        <f t="shared" si="8"/>
        <v>343</v>
      </c>
      <c r="O51" s="104">
        <f t="shared" si="6"/>
        <v>1366</v>
      </c>
      <c r="P51" s="76">
        <f t="shared" si="11"/>
        <v>28.583333333333332</v>
      </c>
      <c r="Q51" s="105">
        <f t="shared" si="10"/>
        <v>113.83333333333333</v>
      </c>
      <c r="R51" s="125"/>
      <c r="S51" s="125"/>
      <c r="T51" s="125"/>
    </row>
    <row r="52" spans="1:17" s="19" customFormat="1" ht="9.75" customHeight="1" thickBot="1">
      <c r="A52" s="62"/>
      <c r="B52" s="59"/>
      <c r="C52" s="42" t="s">
        <v>1046</v>
      </c>
      <c r="D52" s="33"/>
      <c r="E52" s="274" t="s">
        <v>1047</v>
      </c>
      <c r="F52" s="33"/>
      <c r="G52" s="50" t="s">
        <v>1048</v>
      </c>
      <c r="H52" s="21">
        <v>34566</v>
      </c>
      <c r="I52" s="20" t="s">
        <v>1049</v>
      </c>
      <c r="J52" s="22" t="s">
        <v>1050</v>
      </c>
      <c r="K52" s="20" t="s">
        <v>48</v>
      </c>
      <c r="L52" s="21">
        <v>41509</v>
      </c>
      <c r="M52" s="44">
        <f ca="1" t="shared" si="4"/>
        <v>41605</v>
      </c>
      <c r="N52" s="45">
        <f>(YEAR(M52)-YEAR(H52))*12+MONTH(M52)-MONTH(H52)</f>
        <v>231</v>
      </c>
      <c r="O52" s="45">
        <f>(YEAR(M52)-YEAR(L52))*12+MONTH(M52)-MONTH(L52)</f>
        <v>3</v>
      </c>
      <c r="P52" s="16">
        <f t="shared" si="11"/>
        <v>19.25</v>
      </c>
      <c r="Q52" s="17">
        <f t="shared" si="11"/>
        <v>0.25</v>
      </c>
    </row>
    <row r="53" spans="1:17" s="19" customFormat="1" ht="9.75" customHeight="1">
      <c r="A53" s="62"/>
      <c r="B53" s="59"/>
      <c r="C53" s="42" t="s">
        <v>830</v>
      </c>
      <c r="D53" s="33"/>
      <c r="E53" s="33" t="s">
        <v>831</v>
      </c>
      <c r="F53" s="33"/>
      <c r="G53" s="50" t="s">
        <v>832</v>
      </c>
      <c r="H53" s="21">
        <v>31227</v>
      </c>
      <c r="I53" s="20" t="s">
        <v>833</v>
      </c>
      <c r="J53" s="22" t="s">
        <v>139</v>
      </c>
      <c r="K53" s="20" t="s">
        <v>48</v>
      </c>
      <c r="L53" s="21">
        <v>40295</v>
      </c>
      <c r="M53" s="44">
        <f ca="1" t="shared" si="4"/>
        <v>41605</v>
      </c>
      <c r="N53" s="45">
        <f t="shared" si="8"/>
        <v>341</v>
      </c>
      <c r="O53" s="45">
        <f t="shared" si="6"/>
        <v>43</v>
      </c>
      <c r="P53" s="16">
        <f t="shared" si="11"/>
        <v>28.416666666666668</v>
      </c>
      <c r="Q53" s="17">
        <f t="shared" si="10"/>
        <v>3.5833333333333335</v>
      </c>
    </row>
    <row r="54" spans="1:20" ht="9.75" customHeight="1">
      <c r="A54" s="110"/>
      <c r="B54" s="110"/>
      <c r="C54" s="96" t="s">
        <v>356</v>
      </c>
      <c r="D54" s="111"/>
      <c r="E54" s="111"/>
      <c r="F54" s="111"/>
      <c r="G54" s="112" t="s">
        <v>357</v>
      </c>
      <c r="H54" s="113">
        <v>30854</v>
      </c>
      <c r="I54" s="114" t="s">
        <v>358</v>
      </c>
      <c r="J54" s="115" t="s">
        <v>359</v>
      </c>
      <c r="K54" s="147" t="s">
        <v>48</v>
      </c>
      <c r="L54" s="145"/>
      <c r="M54" s="103">
        <f ca="1" t="shared" si="4"/>
        <v>41605</v>
      </c>
      <c r="N54" s="104">
        <f t="shared" si="8"/>
        <v>353</v>
      </c>
      <c r="O54" s="104">
        <f t="shared" si="6"/>
        <v>1366</v>
      </c>
      <c r="P54" s="76">
        <f t="shared" si="11"/>
        <v>29.416666666666668</v>
      </c>
      <c r="Q54" s="105">
        <f t="shared" si="10"/>
        <v>113.83333333333333</v>
      </c>
      <c r="R54" s="46"/>
      <c r="S54" s="46"/>
      <c r="T54" s="46"/>
    </row>
    <row r="55" spans="1:17" s="19" customFormat="1" ht="9.75" customHeight="1">
      <c r="A55" s="127"/>
      <c r="B55" s="123"/>
      <c r="C55" s="96" t="s">
        <v>360</v>
      </c>
      <c r="D55" s="111"/>
      <c r="E55" s="111" t="s">
        <v>361</v>
      </c>
      <c r="F55" s="111"/>
      <c r="G55" s="112" t="s">
        <v>362</v>
      </c>
      <c r="H55" s="113">
        <v>31975</v>
      </c>
      <c r="I55" s="114" t="s">
        <v>363</v>
      </c>
      <c r="J55" s="115" t="s">
        <v>364</v>
      </c>
      <c r="K55" s="132" t="s">
        <v>48</v>
      </c>
      <c r="L55" s="113"/>
      <c r="M55" s="103">
        <f ca="1" t="shared" si="4"/>
        <v>41605</v>
      </c>
      <c r="N55" s="104">
        <f t="shared" si="8"/>
        <v>316</v>
      </c>
      <c r="O55" s="104">
        <f t="shared" si="6"/>
        <v>1366</v>
      </c>
      <c r="P55" s="76">
        <f t="shared" si="11"/>
        <v>26.333333333333332</v>
      </c>
      <c r="Q55" s="105">
        <f t="shared" si="10"/>
        <v>113.83333333333333</v>
      </c>
    </row>
    <row r="56" spans="1:20" s="19" customFormat="1" ht="9.75" customHeight="1">
      <c r="A56" s="127"/>
      <c r="B56" s="123"/>
      <c r="C56" s="114" t="s">
        <v>365</v>
      </c>
      <c r="D56" s="118"/>
      <c r="E56" s="118" t="s">
        <v>366</v>
      </c>
      <c r="F56" s="118"/>
      <c r="G56" s="112" t="s">
        <v>367</v>
      </c>
      <c r="H56" s="113" t="s">
        <v>52</v>
      </c>
      <c r="I56" s="114"/>
      <c r="J56" s="115"/>
      <c r="K56" s="109" t="s">
        <v>48</v>
      </c>
      <c r="L56" s="113">
        <v>39226</v>
      </c>
      <c r="M56" s="103">
        <f aca="true" ca="1" t="shared" si="12" ref="M56:M99">TODAY()</f>
        <v>41605</v>
      </c>
      <c r="N56" s="104" t="e">
        <f t="shared" si="8"/>
        <v>#VALUE!</v>
      </c>
      <c r="O56" s="104">
        <f aca="true" t="shared" si="13" ref="O56:O99">(YEAR(M56)-YEAR(L56))*12+MONTH(M56)-MONTH(L56)</f>
        <v>78</v>
      </c>
      <c r="P56" s="76" t="e">
        <f t="shared" si="11"/>
        <v>#VALUE!</v>
      </c>
      <c r="Q56" s="105">
        <f t="shared" si="10"/>
        <v>6.5</v>
      </c>
      <c r="R56" s="2"/>
      <c r="S56" s="2"/>
      <c r="T56" s="2"/>
    </row>
    <row r="57" spans="1:20" ht="9.75" customHeight="1">
      <c r="A57" s="110"/>
      <c r="B57" s="110"/>
      <c r="C57" s="167" t="s">
        <v>592</v>
      </c>
      <c r="D57" s="124"/>
      <c r="E57" s="124" t="s">
        <v>593</v>
      </c>
      <c r="F57" s="124"/>
      <c r="G57" s="99" t="s">
        <v>594</v>
      </c>
      <c r="H57" s="100">
        <v>31209</v>
      </c>
      <c r="I57" s="96" t="s">
        <v>595</v>
      </c>
      <c r="J57" s="101" t="s">
        <v>596</v>
      </c>
      <c r="K57" s="102" t="s">
        <v>48</v>
      </c>
      <c r="L57" s="100">
        <v>39737</v>
      </c>
      <c r="M57" s="103">
        <f ca="1" t="shared" si="12"/>
        <v>41605</v>
      </c>
      <c r="N57" s="104">
        <f t="shared" si="8"/>
        <v>341</v>
      </c>
      <c r="O57" s="104">
        <f t="shared" si="13"/>
        <v>61</v>
      </c>
      <c r="P57" s="76">
        <f t="shared" si="11"/>
        <v>28.416666666666668</v>
      </c>
      <c r="Q57" s="105">
        <f t="shared" si="10"/>
        <v>5.083333333333333</v>
      </c>
      <c r="R57" s="19"/>
      <c r="S57" s="19"/>
      <c r="T57" s="19"/>
    </row>
    <row r="58" spans="1:17" s="19" customFormat="1" ht="9.75" customHeight="1">
      <c r="A58" s="127"/>
      <c r="B58" s="123"/>
      <c r="C58" s="96" t="s">
        <v>368</v>
      </c>
      <c r="D58" s="118"/>
      <c r="E58" s="118" t="s">
        <v>369</v>
      </c>
      <c r="F58" s="118"/>
      <c r="G58" s="112" t="s">
        <v>370</v>
      </c>
      <c r="H58" s="113">
        <v>30921</v>
      </c>
      <c r="I58" s="114" t="s">
        <v>175</v>
      </c>
      <c r="J58" s="115" t="s">
        <v>176</v>
      </c>
      <c r="K58" s="109" t="s">
        <v>48</v>
      </c>
      <c r="L58" s="149"/>
      <c r="M58" s="103">
        <f ca="1" t="shared" si="12"/>
        <v>41605</v>
      </c>
      <c r="N58" s="104">
        <f t="shared" si="8"/>
        <v>351</v>
      </c>
      <c r="O58" s="104">
        <f t="shared" si="13"/>
        <v>1366</v>
      </c>
      <c r="P58" s="76">
        <f t="shared" si="11"/>
        <v>29.25</v>
      </c>
      <c r="Q58" s="105">
        <f t="shared" si="10"/>
        <v>113.83333333333333</v>
      </c>
    </row>
    <row r="59" spans="1:20" s="77" customFormat="1" ht="9.75" customHeight="1">
      <c r="A59" s="123"/>
      <c r="B59" s="123"/>
      <c r="C59" s="114" t="s">
        <v>371</v>
      </c>
      <c r="D59" s="111"/>
      <c r="E59" s="111" t="s">
        <v>372</v>
      </c>
      <c r="F59" s="111"/>
      <c r="G59" s="112" t="s">
        <v>373</v>
      </c>
      <c r="H59" s="113">
        <v>29334</v>
      </c>
      <c r="I59" s="114" t="s">
        <v>374</v>
      </c>
      <c r="J59" s="115" t="s">
        <v>375</v>
      </c>
      <c r="K59" s="109" t="s">
        <v>48</v>
      </c>
      <c r="L59" s="113"/>
      <c r="M59" s="103">
        <f ca="1" t="shared" si="12"/>
        <v>41605</v>
      </c>
      <c r="N59" s="104">
        <f t="shared" si="8"/>
        <v>403</v>
      </c>
      <c r="O59" s="104">
        <f t="shared" si="13"/>
        <v>1366</v>
      </c>
      <c r="P59" s="76">
        <f t="shared" si="11"/>
        <v>33.583333333333336</v>
      </c>
      <c r="Q59" s="105">
        <f t="shared" si="10"/>
        <v>113.83333333333333</v>
      </c>
      <c r="R59" s="19"/>
      <c r="S59" s="19"/>
      <c r="T59" s="19"/>
    </row>
    <row r="60" spans="1:20" s="77" customFormat="1" ht="9.75" customHeight="1">
      <c r="A60" s="122"/>
      <c r="B60" s="123"/>
      <c r="C60" s="96" t="s">
        <v>376</v>
      </c>
      <c r="D60" s="118"/>
      <c r="E60" s="118" t="s">
        <v>377</v>
      </c>
      <c r="F60" s="118"/>
      <c r="G60" s="112" t="s">
        <v>378</v>
      </c>
      <c r="H60" s="113">
        <v>32340</v>
      </c>
      <c r="I60" s="150" t="s">
        <v>379</v>
      </c>
      <c r="J60" s="115" t="s">
        <v>380</v>
      </c>
      <c r="K60" s="132" t="s">
        <v>48</v>
      </c>
      <c r="L60" s="113"/>
      <c r="M60" s="103">
        <f ca="1" t="shared" si="12"/>
        <v>41605</v>
      </c>
      <c r="N60" s="104">
        <f t="shared" si="8"/>
        <v>304</v>
      </c>
      <c r="O60" s="104">
        <f t="shared" si="13"/>
        <v>1366</v>
      </c>
      <c r="P60" s="76">
        <f t="shared" si="11"/>
        <v>25.333333333333332</v>
      </c>
      <c r="Q60" s="105">
        <f t="shared" si="10"/>
        <v>113.83333333333333</v>
      </c>
      <c r="R60" s="2"/>
      <c r="S60" s="2"/>
      <c r="T60" s="2"/>
    </row>
    <row r="61" spans="1:20" ht="9.75" customHeight="1">
      <c r="A61" s="116"/>
      <c r="B61" s="110"/>
      <c r="C61" s="96" t="s">
        <v>381</v>
      </c>
      <c r="D61" s="118"/>
      <c r="E61" s="118" t="s">
        <v>382</v>
      </c>
      <c r="F61" s="118"/>
      <c r="G61" s="112" t="s">
        <v>383</v>
      </c>
      <c r="H61" s="113">
        <v>31104</v>
      </c>
      <c r="I61" s="114" t="s">
        <v>384</v>
      </c>
      <c r="J61" s="115" t="s">
        <v>385</v>
      </c>
      <c r="K61" s="109" t="s">
        <v>48</v>
      </c>
      <c r="L61" s="113"/>
      <c r="M61" s="103">
        <f ca="1" t="shared" si="12"/>
        <v>41605</v>
      </c>
      <c r="N61" s="104">
        <f t="shared" si="8"/>
        <v>345</v>
      </c>
      <c r="O61" s="104">
        <f t="shared" si="13"/>
        <v>1366</v>
      </c>
      <c r="P61" s="76">
        <f t="shared" si="11"/>
        <v>28.75</v>
      </c>
      <c r="Q61" s="105">
        <f t="shared" si="10"/>
        <v>113.83333333333333</v>
      </c>
      <c r="R61" s="125"/>
      <c r="S61" s="125"/>
      <c r="T61" s="125"/>
    </row>
    <row r="62" spans="1:20" ht="9.75" customHeight="1">
      <c r="A62" s="116"/>
      <c r="B62" s="116"/>
      <c r="C62" s="96" t="s">
        <v>386</v>
      </c>
      <c r="D62" s="118"/>
      <c r="E62" s="118" t="s">
        <v>387</v>
      </c>
      <c r="F62" s="118"/>
      <c r="G62" s="121" t="s">
        <v>388</v>
      </c>
      <c r="H62" s="113">
        <v>29788</v>
      </c>
      <c r="I62" s="114" t="s">
        <v>389</v>
      </c>
      <c r="J62" s="115" t="s">
        <v>390</v>
      </c>
      <c r="K62" s="109" t="s">
        <v>48</v>
      </c>
      <c r="L62" s="113"/>
      <c r="M62" s="103">
        <f ca="1" t="shared" si="12"/>
        <v>41605</v>
      </c>
      <c r="N62" s="104">
        <f t="shared" si="8"/>
        <v>388</v>
      </c>
      <c r="O62" s="104">
        <f t="shared" si="13"/>
        <v>1366</v>
      </c>
      <c r="P62" s="76">
        <f t="shared" si="11"/>
        <v>32.333333333333336</v>
      </c>
      <c r="Q62" s="105">
        <f t="shared" si="10"/>
        <v>113.83333333333333</v>
      </c>
      <c r="R62" s="2"/>
      <c r="S62" s="2"/>
      <c r="T62" s="2"/>
    </row>
    <row r="63" spans="1:17" s="19" customFormat="1" ht="9.75" customHeight="1">
      <c r="A63" s="62"/>
      <c r="B63" s="59"/>
      <c r="C63" s="42" t="s">
        <v>884</v>
      </c>
      <c r="D63" s="33"/>
      <c r="E63" s="33" t="s">
        <v>885</v>
      </c>
      <c r="F63" s="33"/>
      <c r="G63" s="50" t="s">
        <v>903</v>
      </c>
      <c r="H63" s="21">
        <v>33144</v>
      </c>
      <c r="I63" s="20" t="s">
        <v>886</v>
      </c>
      <c r="J63" s="22" t="s">
        <v>791</v>
      </c>
      <c r="K63" s="20" t="s">
        <v>48</v>
      </c>
      <c r="L63" s="21">
        <v>40427</v>
      </c>
      <c r="M63" s="44">
        <f ca="1">TODAY()</f>
        <v>41605</v>
      </c>
      <c r="N63" s="45">
        <f>(YEAR(M63)-YEAR(H63))*12+MONTH(M63)-MONTH(H63)</f>
        <v>278</v>
      </c>
      <c r="O63" s="45">
        <f>(YEAR(M63)-YEAR(L63))*12+MONTH(M63)-MONTH(L63)</f>
        <v>38</v>
      </c>
      <c r="P63" s="16">
        <f t="shared" si="11"/>
        <v>23.166666666666668</v>
      </c>
      <c r="Q63" s="17">
        <f t="shared" si="11"/>
        <v>3.1666666666666665</v>
      </c>
    </row>
    <row r="64" spans="1:17" s="46" customFormat="1" ht="9.75" customHeight="1">
      <c r="A64" s="57"/>
      <c r="B64" s="9"/>
      <c r="C64" s="55" t="s">
        <v>170</v>
      </c>
      <c r="D64" s="33"/>
      <c r="E64" s="33" t="s">
        <v>171</v>
      </c>
      <c r="F64" s="33"/>
      <c r="G64" s="40" t="s">
        <v>172</v>
      </c>
      <c r="H64" s="21">
        <v>31299</v>
      </c>
      <c r="I64" s="42" t="s">
        <v>173</v>
      </c>
      <c r="J64" s="43" t="s">
        <v>174</v>
      </c>
      <c r="K64" s="20" t="s">
        <v>48</v>
      </c>
      <c r="L64" s="21">
        <v>38905</v>
      </c>
      <c r="M64" s="44">
        <f ca="1" t="shared" si="12"/>
        <v>41605</v>
      </c>
      <c r="N64" s="45">
        <f>(YEAR(M64)-YEAR(H64))*12+MONTH(M64)-MONTH(H64)</f>
        <v>338</v>
      </c>
      <c r="O64" s="45">
        <f t="shared" si="13"/>
        <v>88</v>
      </c>
      <c r="P64" s="16">
        <f t="shared" si="11"/>
        <v>28.166666666666668</v>
      </c>
      <c r="Q64" s="17">
        <f t="shared" si="10"/>
        <v>7.333333333333333</v>
      </c>
    </row>
    <row r="65" spans="1:20" ht="9.75" customHeight="1">
      <c r="A65" s="119"/>
      <c r="B65" s="110"/>
      <c r="C65" s="96" t="s">
        <v>391</v>
      </c>
      <c r="D65" s="111"/>
      <c r="E65" s="111" t="s">
        <v>392</v>
      </c>
      <c r="F65" s="111"/>
      <c r="G65" s="112" t="s">
        <v>393</v>
      </c>
      <c r="H65" s="113">
        <v>31898</v>
      </c>
      <c r="I65" s="150" t="s">
        <v>394</v>
      </c>
      <c r="J65" s="115" t="s">
        <v>395</v>
      </c>
      <c r="K65" s="132" t="s">
        <v>48</v>
      </c>
      <c r="L65" s="113"/>
      <c r="M65" s="103">
        <f ca="1" t="shared" si="12"/>
        <v>41605</v>
      </c>
      <c r="N65" s="104">
        <f t="shared" si="8"/>
        <v>318</v>
      </c>
      <c r="O65" s="104">
        <f t="shared" si="13"/>
        <v>1366</v>
      </c>
      <c r="P65" s="76">
        <f t="shared" si="11"/>
        <v>26.5</v>
      </c>
      <c r="Q65" s="105">
        <f t="shared" si="10"/>
        <v>113.83333333333333</v>
      </c>
      <c r="R65" s="2"/>
      <c r="S65" s="2"/>
      <c r="T65" s="2"/>
    </row>
    <row r="66" spans="1:20" s="19" customFormat="1" ht="9.75" customHeight="1">
      <c r="A66" s="62"/>
      <c r="B66" s="9"/>
      <c r="C66" s="20" t="s">
        <v>396</v>
      </c>
      <c r="D66" s="33"/>
      <c r="E66" s="33" t="s">
        <v>397</v>
      </c>
      <c r="F66" s="33"/>
      <c r="G66" s="34" t="s">
        <v>398</v>
      </c>
      <c r="H66" s="21">
        <v>29510</v>
      </c>
      <c r="I66" s="20" t="s">
        <v>399</v>
      </c>
      <c r="J66" s="22" t="s">
        <v>400</v>
      </c>
      <c r="K66" s="20" t="s">
        <v>48</v>
      </c>
      <c r="L66" s="21">
        <v>39246</v>
      </c>
      <c r="M66" s="44">
        <f ca="1" t="shared" si="12"/>
        <v>41605</v>
      </c>
      <c r="N66" s="45">
        <f t="shared" si="8"/>
        <v>397</v>
      </c>
      <c r="O66" s="45">
        <f t="shared" si="13"/>
        <v>77</v>
      </c>
      <c r="P66" s="16">
        <f t="shared" si="11"/>
        <v>33.083333333333336</v>
      </c>
      <c r="Q66" s="17">
        <f t="shared" si="10"/>
        <v>6.416666666666667</v>
      </c>
      <c r="R66" s="2"/>
      <c r="S66" s="2"/>
      <c r="T66" s="2"/>
    </row>
    <row r="67" spans="1:17" s="46" customFormat="1" ht="9.75" customHeight="1">
      <c r="A67" s="62"/>
      <c r="B67" s="37"/>
      <c r="C67" s="55" t="s">
        <v>91</v>
      </c>
      <c r="D67" s="33"/>
      <c r="E67" s="33" t="s">
        <v>92</v>
      </c>
      <c r="F67" s="33"/>
      <c r="G67" s="34" t="s">
        <v>93</v>
      </c>
      <c r="H67" s="21">
        <v>30264</v>
      </c>
      <c r="I67" s="63" t="s">
        <v>94</v>
      </c>
      <c r="J67" s="22" t="s">
        <v>95</v>
      </c>
      <c r="K67" s="20" t="s">
        <v>48</v>
      </c>
      <c r="L67" s="21">
        <v>38940</v>
      </c>
      <c r="M67" s="44">
        <f ca="1">TODAY()</f>
        <v>41605</v>
      </c>
      <c r="N67" s="45">
        <f>(YEAR(M67)-YEAR(H67))*12+MONTH(M67)-MONTH(H67)</f>
        <v>372</v>
      </c>
      <c r="O67" s="45">
        <f>(YEAR(M67)-YEAR(L67))*12+MONTH(M67)-MONTH(L67)</f>
        <v>87</v>
      </c>
      <c r="P67" s="16">
        <f t="shared" si="11"/>
        <v>31</v>
      </c>
      <c r="Q67" s="17">
        <f>O67/12</f>
        <v>7.25</v>
      </c>
    </row>
    <row r="68" spans="1:20" ht="9.75" customHeight="1">
      <c r="A68" s="110"/>
      <c r="B68" s="110"/>
      <c r="C68" s="96" t="s">
        <v>401</v>
      </c>
      <c r="D68" s="111"/>
      <c r="E68" s="111" t="s">
        <v>402</v>
      </c>
      <c r="F68" s="111"/>
      <c r="G68" s="112" t="s">
        <v>403</v>
      </c>
      <c r="H68" s="113">
        <v>30900</v>
      </c>
      <c r="I68" s="150" t="s">
        <v>404</v>
      </c>
      <c r="J68" s="115" t="s">
        <v>405</v>
      </c>
      <c r="K68" s="109" t="s">
        <v>406</v>
      </c>
      <c r="L68" s="113"/>
      <c r="M68" s="103">
        <f ca="1" t="shared" si="12"/>
        <v>41605</v>
      </c>
      <c r="N68" s="104">
        <f t="shared" si="8"/>
        <v>351</v>
      </c>
      <c r="O68" s="104">
        <f t="shared" si="13"/>
        <v>1366</v>
      </c>
      <c r="P68" s="76">
        <f t="shared" si="11"/>
        <v>29.25</v>
      </c>
      <c r="Q68" s="105">
        <f t="shared" si="10"/>
        <v>113.83333333333333</v>
      </c>
      <c r="R68" s="2"/>
      <c r="S68" s="2"/>
      <c r="T68" s="2"/>
    </row>
    <row r="69" spans="1:17" s="19" customFormat="1" ht="9.75" customHeight="1">
      <c r="A69" s="62"/>
      <c r="B69" s="59"/>
      <c r="C69" s="42" t="s">
        <v>982</v>
      </c>
      <c r="D69" s="33"/>
      <c r="E69" s="33" t="s">
        <v>983</v>
      </c>
      <c r="F69" s="33"/>
      <c r="G69" s="50" t="s">
        <v>984</v>
      </c>
      <c r="H69" s="21">
        <v>33382</v>
      </c>
      <c r="I69" s="20" t="s">
        <v>1003</v>
      </c>
      <c r="J69" s="22" t="s">
        <v>993</v>
      </c>
      <c r="K69" s="20" t="s">
        <v>48</v>
      </c>
      <c r="L69" s="21">
        <v>41016</v>
      </c>
      <c r="M69" s="44">
        <f ca="1" t="shared" si="12"/>
        <v>41605</v>
      </c>
      <c r="N69" s="45">
        <f t="shared" si="8"/>
        <v>270</v>
      </c>
      <c r="O69" s="45">
        <f t="shared" si="13"/>
        <v>19</v>
      </c>
      <c r="P69" s="16">
        <f>N69/12</f>
        <v>22.5</v>
      </c>
      <c r="Q69" s="17">
        <f>O69/12</f>
        <v>1.5833333333333333</v>
      </c>
    </row>
    <row r="70" spans="1:20" ht="9.75" customHeight="1">
      <c r="A70" s="110"/>
      <c r="B70" s="116"/>
      <c r="C70" s="96" t="s">
        <v>407</v>
      </c>
      <c r="D70" s="111"/>
      <c r="E70" s="111" t="s">
        <v>408</v>
      </c>
      <c r="F70" s="111"/>
      <c r="G70" s="112" t="s">
        <v>409</v>
      </c>
      <c r="H70" s="113">
        <v>31133</v>
      </c>
      <c r="I70" s="96" t="s">
        <v>410</v>
      </c>
      <c r="J70" s="101" t="s">
        <v>411</v>
      </c>
      <c r="K70" s="109" t="s">
        <v>412</v>
      </c>
      <c r="L70" s="113">
        <v>39219</v>
      </c>
      <c r="M70" s="103">
        <f ca="1" t="shared" si="12"/>
        <v>41605</v>
      </c>
      <c r="N70" s="104">
        <f t="shared" si="8"/>
        <v>344</v>
      </c>
      <c r="O70" s="104">
        <f t="shared" si="13"/>
        <v>78</v>
      </c>
      <c r="P70" s="76">
        <f aca="true" t="shared" si="14" ref="P70:Q88">N70/12</f>
        <v>28.666666666666668</v>
      </c>
      <c r="Q70" s="105">
        <f t="shared" si="10"/>
        <v>6.5</v>
      </c>
      <c r="R70" s="2"/>
      <c r="S70" s="2"/>
      <c r="T70" s="2"/>
    </row>
    <row r="71" spans="1:17" s="19" customFormat="1" ht="9.75" customHeight="1">
      <c r="A71" s="9"/>
      <c r="B71" s="9"/>
      <c r="C71" s="42" t="s">
        <v>55</v>
      </c>
      <c r="D71" s="33"/>
      <c r="E71" s="33" t="s">
        <v>56</v>
      </c>
      <c r="F71" s="33"/>
      <c r="G71" s="34" t="s">
        <v>57</v>
      </c>
      <c r="H71" s="21">
        <v>28346</v>
      </c>
      <c r="I71" s="20" t="s">
        <v>58</v>
      </c>
      <c r="J71" s="22" t="s">
        <v>59</v>
      </c>
      <c r="K71" s="20" t="s">
        <v>51</v>
      </c>
      <c r="L71" s="21"/>
      <c r="M71" s="44">
        <f ca="1">TODAY()</f>
        <v>41605</v>
      </c>
      <c r="N71" s="45">
        <f>(YEAR(M71)-YEAR(H71))*12+MONTH(M71)-MONTH(H71)</f>
        <v>435</v>
      </c>
      <c r="O71" s="45"/>
      <c r="P71" s="16">
        <f t="shared" si="14"/>
        <v>36.25</v>
      </c>
      <c r="Q71" s="17"/>
    </row>
    <row r="72" spans="1:17" s="19" customFormat="1" ht="9.75" customHeight="1">
      <c r="A72" s="58"/>
      <c r="B72" s="59"/>
      <c r="C72" s="42" t="s">
        <v>123</v>
      </c>
      <c r="D72" s="33" t="s">
        <v>822</v>
      </c>
      <c r="E72" s="39" t="s">
        <v>124</v>
      </c>
      <c r="F72" s="33"/>
      <c r="G72" s="64" t="s">
        <v>816</v>
      </c>
      <c r="H72" s="21">
        <v>31471</v>
      </c>
      <c r="I72" s="20" t="s">
        <v>175</v>
      </c>
      <c r="J72" s="22" t="s">
        <v>176</v>
      </c>
      <c r="K72" s="20" t="s">
        <v>48</v>
      </c>
      <c r="L72" s="21">
        <v>39291</v>
      </c>
      <c r="M72" s="44">
        <f ca="1">TODAY()</f>
        <v>41605</v>
      </c>
      <c r="N72" s="45">
        <f>(YEAR(M72)-YEAR(H72))*12+MONTH(M72)-MONTH(H72)</f>
        <v>333</v>
      </c>
      <c r="O72" s="45">
        <f>(YEAR(M72)-YEAR(L72))*12+MONTH(M72)-MONTH(L72)</f>
        <v>76</v>
      </c>
      <c r="P72" s="16">
        <f t="shared" si="14"/>
        <v>27.75</v>
      </c>
      <c r="Q72" s="17">
        <f t="shared" si="14"/>
        <v>6.333333333333333</v>
      </c>
    </row>
    <row r="73" spans="1:17" s="19" customFormat="1" ht="9.75" customHeight="1">
      <c r="A73" s="62"/>
      <c r="B73" s="59"/>
      <c r="C73" s="42" t="s">
        <v>914</v>
      </c>
      <c r="D73" s="33"/>
      <c r="E73" s="33" t="s">
        <v>915</v>
      </c>
      <c r="F73" s="33"/>
      <c r="G73" s="50" t="s">
        <v>916</v>
      </c>
      <c r="H73" s="21">
        <v>33222</v>
      </c>
      <c r="I73" s="20" t="s">
        <v>917</v>
      </c>
      <c r="J73" s="22" t="s">
        <v>918</v>
      </c>
      <c r="K73" s="20" t="s">
        <v>48</v>
      </c>
      <c r="L73" s="21">
        <v>40544</v>
      </c>
      <c r="M73" s="44">
        <f ca="1">TODAY()</f>
        <v>41605</v>
      </c>
      <c r="N73" s="45">
        <f>(YEAR(M73)-YEAR(H73))*12+MONTH(M73)-MONTH(H73)</f>
        <v>275</v>
      </c>
      <c r="O73" s="45">
        <f>(YEAR(M73)-YEAR(L73))*12+MONTH(M73)-MONTH(L73)</f>
        <v>34</v>
      </c>
      <c r="P73" s="16">
        <f t="shared" si="14"/>
        <v>22.916666666666668</v>
      </c>
      <c r="Q73" s="17">
        <f>O73/12</f>
        <v>2.8333333333333335</v>
      </c>
    </row>
    <row r="74" spans="1:17" s="162" customFormat="1" ht="9.75" customHeight="1">
      <c r="A74" s="196" t="s">
        <v>944</v>
      </c>
      <c r="B74" s="200"/>
      <c r="C74" s="182" t="s">
        <v>945</v>
      </c>
      <c r="D74" s="183"/>
      <c r="E74" s="183" t="s">
        <v>946</v>
      </c>
      <c r="F74" s="183"/>
      <c r="G74" s="184" t="s">
        <v>947</v>
      </c>
      <c r="H74" s="185">
        <v>33304</v>
      </c>
      <c r="I74" s="182" t="s">
        <v>769</v>
      </c>
      <c r="J74" s="186" t="s">
        <v>948</v>
      </c>
      <c r="K74" s="182" t="s">
        <v>48</v>
      </c>
      <c r="L74" s="185">
        <v>40721</v>
      </c>
      <c r="M74" s="197">
        <f ca="1">TODAY()</f>
        <v>41605</v>
      </c>
      <c r="N74" s="198">
        <f>(YEAR(M74)-YEAR(H74))*12+MONTH(M74)-MONTH(H74)</f>
        <v>272</v>
      </c>
      <c r="O74" s="198">
        <f>(YEAR(M74)-YEAR(L74))*12+MONTH(M74)-MONTH(L74)</f>
        <v>29</v>
      </c>
      <c r="P74" s="194">
        <f t="shared" si="14"/>
        <v>22.666666666666668</v>
      </c>
      <c r="Q74" s="195">
        <f>O74/12</f>
        <v>2.4166666666666665</v>
      </c>
    </row>
    <row r="75" spans="1:17" s="19" customFormat="1" ht="9.75" customHeight="1">
      <c r="A75" s="62"/>
      <c r="B75" s="59"/>
      <c r="C75" s="42" t="s">
        <v>808</v>
      </c>
      <c r="D75" s="33"/>
      <c r="E75" s="33" t="s">
        <v>809</v>
      </c>
      <c r="F75" s="33"/>
      <c r="G75" s="50" t="s">
        <v>810</v>
      </c>
      <c r="H75" s="21">
        <v>33615</v>
      </c>
      <c r="I75" s="20" t="s">
        <v>811</v>
      </c>
      <c r="J75" s="22" t="s">
        <v>812</v>
      </c>
      <c r="K75" s="20" t="s">
        <v>48</v>
      </c>
      <c r="L75" s="21">
        <v>40234</v>
      </c>
      <c r="M75" s="44">
        <f ca="1" t="shared" si="12"/>
        <v>41605</v>
      </c>
      <c r="N75" s="45">
        <f t="shared" si="8"/>
        <v>262</v>
      </c>
      <c r="O75" s="45">
        <f t="shared" si="13"/>
        <v>45</v>
      </c>
      <c r="P75" s="16">
        <f t="shared" si="14"/>
        <v>21.833333333333332</v>
      </c>
      <c r="Q75" s="17">
        <f t="shared" si="10"/>
        <v>3.75</v>
      </c>
    </row>
    <row r="76" spans="1:17" ht="9.75" customHeight="1">
      <c r="A76" s="19"/>
      <c r="B76" s="110"/>
      <c r="C76" s="96" t="s">
        <v>413</v>
      </c>
      <c r="D76" s="118"/>
      <c r="E76" s="118" t="s">
        <v>414</v>
      </c>
      <c r="F76" s="118" t="s">
        <v>415</v>
      </c>
      <c r="G76" s="121" t="s">
        <v>416</v>
      </c>
      <c r="H76" s="113">
        <v>30999</v>
      </c>
      <c r="I76" s="114" t="s">
        <v>417</v>
      </c>
      <c r="J76" s="115" t="s">
        <v>418</v>
      </c>
      <c r="K76" s="109" t="s">
        <v>48</v>
      </c>
      <c r="L76" s="113">
        <v>38799</v>
      </c>
      <c r="M76" s="103">
        <f ca="1" t="shared" si="12"/>
        <v>41605</v>
      </c>
      <c r="N76" s="104">
        <f t="shared" si="8"/>
        <v>348</v>
      </c>
      <c r="O76" s="104">
        <f t="shared" si="13"/>
        <v>92</v>
      </c>
      <c r="P76" s="76">
        <f t="shared" si="14"/>
        <v>29</v>
      </c>
      <c r="Q76" s="105">
        <f t="shared" si="10"/>
        <v>7.666666666666667</v>
      </c>
    </row>
    <row r="77" spans="1:17" ht="9.75" customHeight="1">
      <c r="A77" s="151"/>
      <c r="B77" s="110"/>
      <c r="C77" s="96" t="s">
        <v>419</v>
      </c>
      <c r="D77" s="111"/>
      <c r="E77" s="111" t="s">
        <v>420</v>
      </c>
      <c r="F77" s="111"/>
      <c r="G77" s="121" t="s">
        <v>421</v>
      </c>
      <c r="H77" s="113">
        <v>32549</v>
      </c>
      <c r="I77" s="114" t="s">
        <v>422</v>
      </c>
      <c r="J77" s="115" t="s">
        <v>423</v>
      </c>
      <c r="K77" s="152" t="s">
        <v>48</v>
      </c>
      <c r="L77" s="113"/>
      <c r="M77" s="103">
        <f ca="1" t="shared" si="12"/>
        <v>41605</v>
      </c>
      <c r="N77" s="104">
        <f t="shared" si="8"/>
        <v>297</v>
      </c>
      <c r="O77" s="104">
        <f t="shared" si="13"/>
        <v>1366</v>
      </c>
      <c r="P77" s="76">
        <f t="shared" si="14"/>
        <v>24.75</v>
      </c>
      <c r="Q77" s="105">
        <f t="shared" si="10"/>
        <v>113.83333333333333</v>
      </c>
    </row>
    <row r="78" spans="1:17" ht="9.75" customHeight="1">
      <c r="A78" s="119"/>
      <c r="B78" s="110"/>
      <c r="C78" s="114" t="s">
        <v>424</v>
      </c>
      <c r="D78" s="118"/>
      <c r="E78" s="118" t="s">
        <v>425</v>
      </c>
      <c r="F78" s="118"/>
      <c r="G78" s="112" t="s">
        <v>426</v>
      </c>
      <c r="H78" s="113">
        <v>31497</v>
      </c>
      <c r="I78" s="114" t="s">
        <v>427</v>
      </c>
      <c r="J78" s="115" t="s">
        <v>428</v>
      </c>
      <c r="K78" s="109" t="s">
        <v>48</v>
      </c>
      <c r="L78" s="113">
        <v>39590</v>
      </c>
      <c r="M78" s="103">
        <f ca="1" t="shared" si="12"/>
        <v>41605</v>
      </c>
      <c r="N78" s="104">
        <f aca="true" t="shared" si="15" ref="N78:N111">(YEAR(M78)-YEAR(H78))*12+MONTH(M78)-MONTH(H78)</f>
        <v>332</v>
      </c>
      <c r="O78" s="104">
        <f t="shared" si="13"/>
        <v>66</v>
      </c>
      <c r="P78" s="76">
        <f t="shared" si="14"/>
        <v>27.666666666666668</v>
      </c>
      <c r="Q78" s="105">
        <f t="shared" si="10"/>
        <v>5.5</v>
      </c>
    </row>
    <row r="79" spans="1:20" s="19" customFormat="1" ht="10.5" customHeight="1">
      <c r="A79" s="110"/>
      <c r="B79" s="110"/>
      <c r="C79" s="96" t="s">
        <v>429</v>
      </c>
      <c r="D79" s="111"/>
      <c r="E79" s="111" t="s">
        <v>430</v>
      </c>
      <c r="F79" s="111"/>
      <c r="G79" s="173" t="s">
        <v>431</v>
      </c>
      <c r="H79" s="113">
        <v>30860</v>
      </c>
      <c r="I79" s="114" t="s">
        <v>432</v>
      </c>
      <c r="J79" s="115" t="s">
        <v>433</v>
      </c>
      <c r="K79" s="109" t="s">
        <v>48</v>
      </c>
      <c r="L79" s="113"/>
      <c r="M79" s="103">
        <f ca="1" t="shared" si="12"/>
        <v>41605</v>
      </c>
      <c r="N79" s="104">
        <f t="shared" si="15"/>
        <v>353</v>
      </c>
      <c r="O79" s="104">
        <f t="shared" si="13"/>
        <v>1366</v>
      </c>
      <c r="P79" s="76">
        <f t="shared" si="14"/>
        <v>29.416666666666668</v>
      </c>
      <c r="Q79" s="105">
        <f t="shared" si="10"/>
        <v>113.83333333333333</v>
      </c>
      <c r="R79"/>
      <c r="S79"/>
      <c r="T79"/>
    </row>
    <row r="80" spans="1:20" s="19" customFormat="1" ht="10.5" customHeight="1">
      <c r="A80" s="119"/>
      <c r="B80" s="110"/>
      <c r="C80" s="114" t="s">
        <v>434</v>
      </c>
      <c r="D80" s="118"/>
      <c r="E80" s="118" t="s">
        <v>435</v>
      </c>
      <c r="F80" s="111"/>
      <c r="G80" s="131" t="s">
        <v>436</v>
      </c>
      <c r="H80" s="113">
        <v>27116</v>
      </c>
      <c r="I80" s="114" t="s">
        <v>437</v>
      </c>
      <c r="J80" s="115" t="s">
        <v>438</v>
      </c>
      <c r="K80" s="109" t="s">
        <v>48</v>
      </c>
      <c r="L80" s="113"/>
      <c r="M80" s="103">
        <f ca="1" t="shared" si="12"/>
        <v>41605</v>
      </c>
      <c r="N80" s="104">
        <f t="shared" si="15"/>
        <v>476</v>
      </c>
      <c r="O80" s="104">
        <f t="shared" si="13"/>
        <v>1366</v>
      </c>
      <c r="P80" s="76">
        <f t="shared" si="14"/>
        <v>39.666666666666664</v>
      </c>
      <c r="Q80" s="105">
        <f t="shared" si="10"/>
        <v>113.83333333333333</v>
      </c>
      <c r="R80"/>
      <c r="S80"/>
      <c r="T80"/>
    </row>
    <row r="81" spans="1:20" s="19" customFormat="1" ht="9.75" customHeight="1">
      <c r="A81" s="153"/>
      <c r="B81" s="110"/>
      <c r="C81" s="96" t="s">
        <v>439</v>
      </c>
      <c r="D81" s="111"/>
      <c r="E81" s="111" t="s">
        <v>440</v>
      </c>
      <c r="F81" s="111"/>
      <c r="G81" s="112" t="s">
        <v>441</v>
      </c>
      <c r="H81" s="113">
        <v>31750</v>
      </c>
      <c r="I81" s="114" t="s">
        <v>442</v>
      </c>
      <c r="J81" s="115" t="s">
        <v>443</v>
      </c>
      <c r="K81" s="109" t="s">
        <v>48</v>
      </c>
      <c r="L81" s="113"/>
      <c r="M81" s="103">
        <f ca="1" t="shared" si="12"/>
        <v>41605</v>
      </c>
      <c r="N81" s="104">
        <f t="shared" si="15"/>
        <v>323</v>
      </c>
      <c r="O81" s="104">
        <f t="shared" si="13"/>
        <v>1366</v>
      </c>
      <c r="P81" s="76">
        <f t="shared" si="14"/>
        <v>26.916666666666668</v>
      </c>
      <c r="Q81" s="105">
        <f t="shared" si="10"/>
        <v>113.83333333333333</v>
      </c>
      <c r="R81"/>
      <c r="S81"/>
      <c r="T81"/>
    </row>
    <row r="82" spans="1:20" ht="9.75" customHeight="1">
      <c r="A82" s="110"/>
      <c r="B82" s="110"/>
      <c r="C82" s="96" t="s">
        <v>444</v>
      </c>
      <c r="D82" s="111"/>
      <c r="E82" s="111" t="s">
        <v>445</v>
      </c>
      <c r="F82" s="111" t="s">
        <v>446</v>
      </c>
      <c r="G82" s="121" t="s">
        <v>447</v>
      </c>
      <c r="H82" s="113">
        <v>29623</v>
      </c>
      <c r="I82" s="114" t="s">
        <v>448</v>
      </c>
      <c r="J82" s="115" t="s">
        <v>449</v>
      </c>
      <c r="K82" s="109" t="s">
        <v>48</v>
      </c>
      <c r="L82" s="113"/>
      <c r="M82" s="103">
        <f ca="1" t="shared" si="12"/>
        <v>41605</v>
      </c>
      <c r="N82" s="104">
        <f t="shared" si="15"/>
        <v>393</v>
      </c>
      <c r="O82" s="104">
        <f t="shared" si="13"/>
        <v>1366</v>
      </c>
      <c r="P82" s="76">
        <f t="shared" si="14"/>
        <v>32.75</v>
      </c>
      <c r="Q82" s="105">
        <f t="shared" si="10"/>
        <v>113.83333333333333</v>
      </c>
      <c r="R82" s="19"/>
      <c r="S82" s="19"/>
      <c r="T82" s="19"/>
    </row>
    <row r="83" spans="1:17" s="19" customFormat="1" ht="9.75" customHeight="1">
      <c r="A83" s="37"/>
      <c r="B83" s="37"/>
      <c r="C83" s="42" t="s">
        <v>64</v>
      </c>
      <c r="D83" s="39"/>
      <c r="E83" s="39" t="s">
        <v>941</v>
      </c>
      <c r="F83" s="39"/>
      <c r="G83" s="64" t="s">
        <v>943</v>
      </c>
      <c r="H83" s="41">
        <v>22616</v>
      </c>
      <c r="I83" s="42" t="s">
        <v>65</v>
      </c>
      <c r="J83" s="43" t="s">
        <v>66</v>
      </c>
      <c r="K83" s="42" t="s">
        <v>48</v>
      </c>
      <c r="L83" s="41">
        <v>38950</v>
      </c>
      <c r="M83" s="44">
        <f ca="1">TODAY()</f>
        <v>41605</v>
      </c>
      <c r="N83" s="45">
        <f>(YEAR(M83)-YEAR(H83))*12+MONTH(M83)-MONTH(H83)</f>
        <v>623</v>
      </c>
      <c r="O83" s="45">
        <f>(YEAR(M83)-YEAR(L83))*12+MONTH(M83)-MONTH(L83)</f>
        <v>87</v>
      </c>
      <c r="P83" s="16">
        <f>N83/12</f>
        <v>51.916666666666664</v>
      </c>
      <c r="Q83" s="17">
        <f>O83/12</f>
        <v>7.25</v>
      </c>
    </row>
    <row r="84" spans="1:20" ht="9.75" customHeight="1">
      <c r="A84" s="110"/>
      <c r="B84" s="110"/>
      <c r="C84" s="96" t="s">
        <v>450</v>
      </c>
      <c r="D84" s="97"/>
      <c r="E84" s="97" t="s">
        <v>451</v>
      </c>
      <c r="F84" s="97"/>
      <c r="G84" s="99" t="s">
        <v>452</v>
      </c>
      <c r="H84" s="100">
        <v>30317</v>
      </c>
      <c r="I84" s="96" t="s">
        <v>453</v>
      </c>
      <c r="J84" s="101" t="s">
        <v>454</v>
      </c>
      <c r="K84" s="109" t="s">
        <v>48</v>
      </c>
      <c r="L84" s="113"/>
      <c r="M84" s="103">
        <f ca="1" t="shared" si="12"/>
        <v>41605</v>
      </c>
      <c r="N84" s="104">
        <f t="shared" si="15"/>
        <v>370</v>
      </c>
      <c r="O84" s="104">
        <f t="shared" si="13"/>
        <v>1366</v>
      </c>
      <c r="P84" s="76">
        <f t="shared" si="14"/>
        <v>30.833333333333332</v>
      </c>
      <c r="Q84" s="105">
        <f t="shared" si="10"/>
        <v>113.83333333333333</v>
      </c>
      <c r="R84" s="19"/>
      <c r="S84" s="19"/>
      <c r="T84" s="19"/>
    </row>
    <row r="85" spans="1:20" ht="9.75" customHeight="1">
      <c r="A85" s="110"/>
      <c r="B85" s="110"/>
      <c r="C85" s="96" t="s">
        <v>455</v>
      </c>
      <c r="D85" s="111"/>
      <c r="E85" s="111" t="s">
        <v>456</v>
      </c>
      <c r="F85" s="111"/>
      <c r="G85" s="154" t="s">
        <v>457</v>
      </c>
      <c r="H85" s="113">
        <v>30734</v>
      </c>
      <c r="I85" s="150" t="s">
        <v>458</v>
      </c>
      <c r="J85" s="115" t="s">
        <v>459</v>
      </c>
      <c r="K85" s="109" t="s">
        <v>48</v>
      </c>
      <c r="L85" s="113"/>
      <c r="M85" s="103">
        <f ca="1" t="shared" si="12"/>
        <v>41605</v>
      </c>
      <c r="N85" s="104">
        <f t="shared" si="15"/>
        <v>357</v>
      </c>
      <c r="O85" s="104">
        <f t="shared" si="13"/>
        <v>1366</v>
      </c>
      <c r="P85" s="76">
        <f t="shared" si="14"/>
        <v>29.75</v>
      </c>
      <c r="Q85" s="105">
        <f t="shared" si="10"/>
        <v>113.83333333333333</v>
      </c>
      <c r="R85" s="19"/>
      <c r="S85" s="19"/>
      <c r="T85" s="19"/>
    </row>
    <row r="86" spans="1:17" ht="9.75" customHeight="1">
      <c r="A86" s="110"/>
      <c r="B86" s="110"/>
      <c r="C86" s="96" t="s">
        <v>460</v>
      </c>
      <c r="D86" s="111"/>
      <c r="E86" s="111" t="s">
        <v>461</v>
      </c>
      <c r="F86" s="111"/>
      <c r="G86" s="112" t="s">
        <v>462</v>
      </c>
      <c r="H86" s="113">
        <v>30138</v>
      </c>
      <c r="I86" s="114" t="s">
        <v>175</v>
      </c>
      <c r="J86" s="115" t="s">
        <v>176</v>
      </c>
      <c r="K86" s="109" t="s">
        <v>48</v>
      </c>
      <c r="L86" s="113">
        <v>38528</v>
      </c>
      <c r="M86" s="103">
        <f ca="1" t="shared" si="12"/>
        <v>41605</v>
      </c>
      <c r="N86" s="104">
        <f t="shared" si="15"/>
        <v>376</v>
      </c>
      <c r="O86" s="104">
        <f t="shared" si="13"/>
        <v>101</v>
      </c>
      <c r="P86" s="76">
        <f t="shared" si="14"/>
        <v>31.333333333333332</v>
      </c>
      <c r="Q86" s="105">
        <f t="shared" si="10"/>
        <v>8.416666666666666</v>
      </c>
    </row>
    <row r="87" spans="1:17" ht="9.75" customHeight="1">
      <c r="A87" s="62"/>
      <c r="B87" s="9"/>
      <c r="C87" s="55" t="s">
        <v>125</v>
      </c>
      <c r="D87" s="33"/>
      <c r="E87" s="33" t="s">
        <v>126</v>
      </c>
      <c r="F87" s="33"/>
      <c r="G87" s="50" t="s">
        <v>127</v>
      </c>
      <c r="H87" s="21">
        <v>31594</v>
      </c>
      <c r="I87" s="20" t="s">
        <v>128</v>
      </c>
      <c r="J87" s="22" t="s">
        <v>129</v>
      </c>
      <c r="K87" s="20" t="s">
        <v>48</v>
      </c>
      <c r="L87" s="21">
        <v>39884</v>
      </c>
      <c r="M87" s="44">
        <f ca="1" t="shared" si="12"/>
        <v>41605</v>
      </c>
      <c r="N87" s="45">
        <f t="shared" si="15"/>
        <v>328</v>
      </c>
      <c r="O87" s="45">
        <f t="shared" si="13"/>
        <v>56</v>
      </c>
      <c r="P87" s="16">
        <f t="shared" si="14"/>
        <v>27.333333333333332</v>
      </c>
      <c r="Q87" s="17">
        <f t="shared" si="10"/>
        <v>4.666666666666667</v>
      </c>
    </row>
    <row r="88" spans="2:20" s="19" customFormat="1" ht="9.75" customHeight="1">
      <c r="B88" s="110"/>
      <c r="C88" s="133" t="s">
        <v>463</v>
      </c>
      <c r="D88" s="143"/>
      <c r="E88" s="143" t="s">
        <v>464</v>
      </c>
      <c r="F88" s="143"/>
      <c r="G88" s="157" t="s">
        <v>465</v>
      </c>
      <c r="H88" s="145">
        <v>32246</v>
      </c>
      <c r="I88" s="146" t="s">
        <v>466</v>
      </c>
      <c r="J88" s="137" t="s">
        <v>467</v>
      </c>
      <c r="K88" s="147" t="s">
        <v>468</v>
      </c>
      <c r="L88" s="145"/>
      <c r="M88" s="103">
        <f ca="1" t="shared" si="12"/>
        <v>41605</v>
      </c>
      <c r="N88" s="104">
        <f t="shared" si="15"/>
        <v>307</v>
      </c>
      <c r="O88" s="104">
        <f t="shared" si="13"/>
        <v>1366</v>
      </c>
      <c r="P88" s="76">
        <f t="shared" si="14"/>
        <v>25.583333333333332</v>
      </c>
      <c r="Q88" s="105">
        <f t="shared" si="10"/>
        <v>113.83333333333333</v>
      </c>
      <c r="R88"/>
      <c r="S88"/>
      <c r="T88"/>
    </row>
    <row r="89" spans="1:17" ht="9.75" customHeight="1">
      <c r="A89" s="110"/>
      <c r="B89" s="110"/>
      <c r="C89" s="96" t="s">
        <v>469</v>
      </c>
      <c r="D89" s="111"/>
      <c r="E89" s="111" t="s">
        <v>470</v>
      </c>
      <c r="F89" s="111" t="s">
        <v>471</v>
      </c>
      <c r="G89" s="112" t="s">
        <v>472</v>
      </c>
      <c r="H89" s="113">
        <v>31042</v>
      </c>
      <c r="I89" s="114" t="s">
        <v>473</v>
      </c>
      <c r="J89" s="115" t="s">
        <v>474</v>
      </c>
      <c r="K89" s="109" t="s">
        <v>48</v>
      </c>
      <c r="L89" s="113">
        <v>39107</v>
      </c>
      <c r="M89" s="103">
        <f ca="1" t="shared" si="12"/>
        <v>41605</v>
      </c>
      <c r="N89" s="104">
        <f t="shared" si="15"/>
        <v>347</v>
      </c>
      <c r="O89" s="104">
        <f t="shared" si="13"/>
        <v>82</v>
      </c>
      <c r="P89" s="76"/>
      <c r="Q89" s="105"/>
    </row>
    <row r="90" spans="1:17" ht="9.75" customHeight="1">
      <c r="A90" s="116"/>
      <c r="B90" s="110"/>
      <c r="C90" s="96" t="s">
        <v>475</v>
      </c>
      <c r="D90" s="124"/>
      <c r="E90" s="124" t="s">
        <v>476</v>
      </c>
      <c r="F90" s="124" t="s">
        <v>477</v>
      </c>
      <c r="G90" s="99" t="s">
        <v>478</v>
      </c>
      <c r="H90" s="100">
        <v>31509</v>
      </c>
      <c r="I90" s="96" t="s">
        <v>479</v>
      </c>
      <c r="J90" s="101" t="s">
        <v>480</v>
      </c>
      <c r="K90" s="102" t="s">
        <v>48</v>
      </c>
      <c r="L90" s="100">
        <v>38911</v>
      </c>
      <c r="M90" s="103">
        <f ca="1" t="shared" si="12"/>
        <v>41605</v>
      </c>
      <c r="N90" s="104">
        <f t="shared" si="15"/>
        <v>331</v>
      </c>
      <c r="O90" s="104">
        <f t="shared" si="13"/>
        <v>88</v>
      </c>
      <c r="P90" s="76">
        <f aca="true" t="shared" si="16" ref="P90:Q111">N90/12</f>
        <v>27.583333333333332</v>
      </c>
      <c r="Q90" s="105">
        <f aca="true" t="shared" si="17" ref="Q90:Q111">O90/12</f>
        <v>7.333333333333333</v>
      </c>
    </row>
    <row r="91" spans="1:20" ht="9.75" customHeight="1">
      <c r="A91" s="110"/>
      <c r="B91" s="110"/>
      <c r="C91" s="114" t="s">
        <v>481</v>
      </c>
      <c r="D91" s="118"/>
      <c r="E91" s="118" t="s">
        <v>482</v>
      </c>
      <c r="F91" s="118"/>
      <c r="G91" s="121" t="s">
        <v>483</v>
      </c>
      <c r="H91" s="113">
        <v>31180</v>
      </c>
      <c r="I91" s="114" t="s">
        <v>484</v>
      </c>
      <c r="J91" s="115" t="s">
        <v>485</v>
      </c>
      <c r="K91" s="109" t="s">
        <v>48</v>
      </c>
      <c r="L91" s="113"/>
      <c r="M91" s="103">
        <f ca="1" t="shared" si="12"/>
        <v>41605</v>
      </c>
      <c r="N91" s="104">
        <f t="shared" si="15"/>
        <v>342</v>
      </c>
      <c r="O91" s="104">
        <f t="shared" si="13"/>
        <v>1366</v>
      </c>
      <c r="P91" s="76">
        <f t="shared" si="16"/>
        <v>28.5</v>
      </c>
      <c r="Q91" s="105">
        <f t="shared" si="17"/>
        <v>113.83333333333333</v>
      </c>
      <c r="R91" s="19"/>
      <c r="S91" s="19"/>
      <c r="T91" s="19"/>
    </row>
    <row r="92" spans="1:20" s="19" customFormat="1" ht="10.5" customHeight="1">
      <c r="A92" s="123"/>
      <c r="B92" s="123"/>
      <c r="C92" s="114" t="s">
        <v>486</v>
      </c>
      <c r="D92" s="111"/>
      <c r="E92" s="111" t="s">
        <v>487</v>
      </c>
      <c r="F92" s="111"/>
      <c r="G92" s="112" t="s">
        <v>488</v>
      </c>
      <c r="H92" s="113">
        <v>30789</v>
      </c>
      <c r="I92" s="114" t="s">
        <v>489</v>
      </c>
      <c r="J92" s="115" t="s">
        <v>490</v>
      </c>
      <c r="K92" s="132" t="s">
        <v>48</v>
      </c>
      <c r="L92" s="113"/>
      <c r="M92" s="103">
        <f ca="1" t="shared" si="12"/>
        <v>41605</v>
      </c>
      <c r="N92" s="104">
        <f t="shared" si="15"/>
        <v>355</v>
      </c>
      <c r="O92" s="104">
        <f t="shared" si="13"/>
        <v>1366</v>
      </c>
      <c r="P92" s="76">
        <f t="shared" si="16"/>
        <v>29.583333333333332</v>
      </c>
      <c r="Q92" s="105">
        <f t="shared" si="17"/>
        <v>113.83333333333333</v>
      </c>
      <c r="R92"/>
      <c r="S92"/>
      <c r="T92"/>
    </row>
    <row r="93" spans="1:17" ht="9.75" customHeight="1">
      <c r="A93" s="116"/>
      <c r="B93" s="116"/>
      <c r="C93" s="96" t="s">
        <v>491</v>
      </c>
      <c r="D93" s="118"/>
      <c r="E93" s="118" t="s">
        <v>492</v>
      </c>
      <c r="F93" s="118"/>
      <c r="G93" s="112" t="s">
        <v>493</v>
      </c>
      <c r="H93" s="113">
        <v>31660</v>
      </c>
      <c r="I93" s="155" t="s">
        <v>494</v>
      </c>
      <c r="J93" s="115" t="s">
        <v>495</v>
      </c>
      <c r="K93" s="109" t="s">
        <v>48</v>
      </c>
      <c r="L93" s="113"/>
      <c r="M93" s="103">
        <f ca="1" t="shared" si="12"/>
        <v>41605</v>
      </c>
      <c r="N93" s="104">
        <f t="shared" si="15"/>
        <v>326</v>
      </c>
      <c r="O93" s="104">
        <f t="shared" si="13"/>
        <v>1366</v>
      </c>
      <c r="P93" s="76">
        <f t="shared" si="16"/>
        <v>27.166666666666668</v>
      </c>
      <c r="Q93" s="105">
        <f t="shared" si="17"/>
        <v>113.83333333333333</v>
      </c>
    </row>
    <row r="94" spans="1:20" s="77" customFormat="1" ht="9.75" customHeight="1">
      <c r="A94" s="122"/>
      <c r="B94" s="122"/>
      <c r="C94" s="96" t="s">
        <v>496</v>
      </c>
      <c r="D94" s="111"/>
      <c r="E94" s="111" t="s">
        <v>497</v>
      </c>
      <c r="F94" s="111" t="s">
        <v>498</v>
      </c>
      <c r="G94" s="112" t="s">
        <v>499</v>
      </c>
      <c r="H94" s="113">
        <v>31733</v>
      </c>
      <c r="I94" s="114" t="s">
        <v>500</v>
      </c>
      <c r="J94" s="115" t="s">
        <v>501</v>
      </c>
      <c r="K94" s="109" t="s">
        <v>48</v>
      </c>
      <c r="L94" s="113"/>
      <c r="M94" s="103">
        <f ca="1" t="shared" si="12"/>
        <v>41605</v>
      </c>
      <c r="N94" s="104">
        <f t="shared" si="15"/>
        <v>324</v>
      </c>
      <c r="O94" s="104">
        <f t="shared" si="13"/>
        <v>1366</v>
      </c>
      <c r="P94" s="76">
        <f t="shared" si="16"/>
        <v>27</v>
      </c>
      <c r="Q94" s="105">
        <f t="shared" si="17"/>
        <v>113.83333333333333</v>
      </c>
      <c r="R94"/>
      <c r="S94"/>
      <c r="T94"/>
    </row>
    <row r="95" spans="1:17" s="19" customFormat="1" ht="9.75" customHeight="1">
      <c r="A95" s="62"/>
      <c r="B95" s="59"/>
      <c r="C95" s="42" t="s">
        <v>1024</v>
      </c>
      <c r="D95" s="33"/>
      <c r="E95" s="33" t="s">
        <v>1025</v>
      </c>
      <c r="F95" s="33"/>
      <c r="G95" s="50" t="s">
        <v>1026</v>
      </c>
      <c r="H95" s="21">
        <v>32933</v>
      </c>
      <c r="I95" s="20" t="s">
        <v>1003</v>
      </c>
      <c r="J95" s="22" t="s">
        <v>993</v>
      </c>
      <c r="K95" s="20" t="s">
        <v>48</v>
      </c>
      <c r="L95" s="21">
        <v>41129</v>
      </c>
      <c r="M95" s="44">
        <f ca="1" t="shared" si="12"/>
        <v>41605</v>
      </c>
      <c r="N95" s="45">
        <f t="shared" si="15"/>
        <v>284</v>
      </c>
      <c r="O95" s="45">
        <f t="shared" si="13"/>
        <v>15</v>
      </c>
      <c r="P95" s="16">
        <f t="shared" si="16"/>
        <v>23.666666666666668</v>
      </c>
      <c r="Q95" s="17">
        <f t="shared" si="16"/>
        <v>1.25</v>
      </c>
    </row>
    <row r="96" spans="1:17" s="19" customFormat="1" ht="10.5" customHeight="1">
      <c r="A96" s="123"/>
      <c r="B96" s="123"/>
      <c r="C96" s="96" t="s">
        <v>502</v>
      </c>
      <c r="D96" s="118"/>
      <c r="E96" s="118" t="s">
        <v>503</v>
      </c>
      <c r="F96" s="118"/>
      <c r="G96" s="154" t="s">
        <v>504</v>
      </c>
      <c r="H96" s="113">
        <v>31685</v>
      </c>
      <c r="I96" s="150" t="s">
        <v>505</v>
      </c>
      <c r="J96" s="115" t="s">
        <v>506</v>
      </c>
      <c r="K96" s="109" t="s">
        <v>48</v>
      </c>
      <c r="L96" s="113"/>
      <c r="M96" s="103">
        <f ca="1" t="shared" si="12"/>
        <v>41605</v>
      </c>
      <c r="N96" s="104">
        <f t="shared" si="15"/>
        <v>326</v>
      </c>
      <c r="O96" s="104">
        <f t="shared" si="13"/>
        <v>1366</v>
      </c>
      <c r="P96" s="76">
        <f t="shared" si="16"/>
        <v>27.166666666666668</v>
      </c>
      <c r="Q96" s="105">
        <f t="shared" si="17"/>
        <v>113.83333333333333</v>
      </c>
    </row>
    <row r="97" spans="1:17" ht="9.75" customHeight="1">
      <c r="A97" s="116"/>
      <c r="B97" s="110"/>
      <c r="C97" s="96" t="s">
        <v>507</v>
      </c>
      <c r="D97" s="111"/>
      <c r="E97" s="111" t="s">
        <v>508</v>
      </c>
      <c r="F97" s="111"/>
      <c r="G97" s="112" t="s">
        <v>509</v>
      </c>
      <c r="H97" s="113">
        <v>31747</v>
      </c>
      <c r="I97" s="96" t="s">
        <v>510</v>
      </c>
      <c r="J97" s="101" t="s">
        <v>511</v>
      </c>
      <c r="K97" s="109" t="s">
        <v>512</v>
      </c>
      <c r="L97" s="113">
        <v>39200</v>
      </c>
      <c r="M97" s="103">
        <f ca="1" t="shared" si="12"/>
        <v>41605</v>
      </c>
      <c r="N97" s="104">
        <f t="shared" si="15"/>
        <v>323</v>
      </c>
      <c r="O97" s="104">
        <f t="shared" si="13"/>
        <v>79</v>
      </c>
      <c r="P97" s="76">
        <f t="shared" si="16"/>
        <v>26.916666666666668</v>
      </c>
      <c r="Q97" s="105">
        <f t="shared" si="17"/>
        <v>6.583333333333333</v>
      </c>
    </row>
    <row r="98" spans="1:17" s="19" customFormat="1" ht="8.25">
      <c r="A98" s="57"/>
      <c r="B98" s="9"/>
      <c r="C98" s="55" t="s">
        <v>130</v>
      </c>
      <c r="D98" s="33"/>
      <c r="E98" s="33" t="s">
        <v>131</v>
      </c>
      <c r="F98" s="33"/>
      <c r="G98" s="34" t="s">
        <v>132</v>
      </c>
      <c r="H98" s="21">
        <v>32232</v>
      </c>
      <c r="I98" s="65" t="s">
        <v>133</v>
      </c>
      <c r="J98" s="43" t="s">
        <v>134</v>
      </c>
      <c r="K98" s="20" t="s">
        <v>48</v>
      </c>
      <c r="L98" s="21">
        <v>39100</v>
      </c>
      <c r="M98" s="44">
        <f ca="1" t="shared" si="12"/>
        <v>41605</v>
      </c>
      <c r="N98" s="45">
        <f t="shared" si="15"/>
        <v>308</v>
      </c>
      <c r="O98" s="45">
        <f t="shared" si="13"/>
        <v>82</v>
      </c>
      <c r="P98" s="16">
        <f t="shared" si="16"/>
        <v>25.666666666666668</v>
      </c>
      <c r="Q98" s="17">
        <f t="shared" si="16"/>
        <v>6.833333333333333</v>
      </c>
    </row>
    <row r="99" spans="1:20" s="19" customFormat="1" ht="9.75" customHeight="1">
      <c r="A99" s="49"/>
      <c r="B99" s="9"/>
      <c r="C99" s="42" t="s">
        <v>513</v>
      </c>
      <c r="D99" s="39"/>
      <c r="E99" s="39" t="s">
        <v>514</v>
      </c>
      <c r="F99" s="39"/>
      <c r="G99" s="40" t="s">
        <v>515</v>
      </c>
      <c r="H99" s="41">
        <v>30979</v>
      </c>
      <c r="I99" s="42" t="s">
        <v>516</v>
      </c>
      <c r="J99" s="43" t="s">
        <v>517</v>
      </c>
      <c r="K99" s="42" t="s">
        <v>48</v>
      </c>
      <c r="L99" s="21"/>
      <c r="M99" s="44">
        <f ca="1" t="shared" si="12"/>
        <v>41605</v>
      </c>
      <c r="N99" s="45">
        <f t="shared" si="15"/>
        <v>349</v>
      </c>
      <c r="O99" s="45">
        <f t="shared" si="13"/>
        <v>1366</v>
      </c>
      <c r="P99" s="16">
        <f t="shared" si="16"/>
        <v>29.083333333333332</v>
      </c>
      <c r="Q99" s="17">
        <f t="shared" si="17"/>
        <v>113.83333333333333</v>
      </c>
      <c r="R99" s="77"/>
      <c r="S99" s="77"/>
      <c r="T99" s="77"/>
    </row>
    <row r="100" spans="1:17" s="19" customFormat="1" ht="9.75" customHeight="1">
      <c r="A100" s="119"/>
      <c r="B100" s="110"/>
      <c r="C100" s="96" t="s">
        <v>518</v>
      </c>
      <c r="D100" s="111"/>
      <c r="E100" s="168" t="s">
        <v>519</v>
      </c>
      <c r="F100" s="111"/>
      <c r="G100" s="131" t="s">
        <v>520</v>
      </c>
      <c r="H100" s="113">
        <v>31633</v>
      </c>
      <c r="I100" s="96" t="s">
        <v>521</v>
      </c>
      <c r="J100" s="101" t="s">
        <v>139</v>
      </c>
      <c r="K100" s="109" t="s">
        <v>48</v>
      </c>
      <c r="L100" s="113">
        <v>39583</v>
      </c>
      <c r="M100" s="103">
        <f aca="true" ca="1" t="shared" si="18" ref="M100:M153">TODAY()</f>
        <v>41605</v>
      </c>
      <c r="N100" s="104">
        <f t="shared" si="15"/>
        <v>327</v>
      </c>
      <c r="O100" s="104">
        <f aca="true" t="shared" si="19" ref="O100:O153">(YEAR(M100)-YEAR(L100))*12+MONTH(M100)-MONTH(L100)</f>
        <v>66</v>
      </c>
      <c r="P100" s="76">
        <f t="shared" si="16"/>
        <v>27.25</v>
      </c>
      <c r="Q100" s="105">
        <f t="shared" si="17"/>
        <v>5.5</v>
      </c>
    </row>
    <row r="101" spans="1:17" ht="9.75" customHeight="1">
      <c r="A101" s="119"/>
      <c r="B101" s="110"/>
      <c r="C101" s="96" t="s">
        <v>522</v>
      </c>
      <c r="D101" s="111"/>
      <c r="E101" s="111" t="s">
        <v>523</v>
      </c>
      <c r="F101" s="111"/>
      <c r="G101" s="112" t="s">
        <v>524</v>
      </c>
      <c r="H101" s="113">
        <v>29543</v>
      </c>
      <c r="I101" s="114" t="s">
        <v>525</v>
      </c>
      <c r="J101" s="115" t="s">
        <v>526</v>
      </c>
      <c r="K101" s="109" t="s">
        <v>48</v>
      </c>
      <c r="L101" s="113"/>
      <c r="M101" s="103">
        <f ca="1" t="shared" si="18"/>
        <v>41605</v>
      </c>
      <c r="N101" s="104">
        <f t="shared" si="15"/>
        <v>396</v>
      </c>
      <c r="O101" s="104">
        <f t="shared" si="19"/>
        <v>1366</v>
      </c>
      <c r="P101" s="76">
        <f t="shared" si="16"/>
        <v>33</v>
      </c>
      <c r="Q101" s="105">
        <f t="shared" si="17"/>
        <v>113.83333333333333</v>
      </c>
    </row>
    <row r="102" spans="1:17" s="19" customFormat="1" ht="9.75" customHeight="1">
      <c r="A102" s="62"/>
      <c r="B102" s="9"/>
      <c r="C102" s="55" t="s">
        <v>834</v>
      </c>
      <c r="D102" s="33"/>
      <c r="E102" s="60" t="s">
        <v>835</v>
      </c>
      <c r="F102" s="33"/>
      <c r="G102" s="50" t="s">
        <v>836</v>
      </c>
      <c r="H102" s="21">
        <v>31752</v>
      </c>
      <c r="I102" s="20" t="s">
        <v>837</v>
      </c>
      <c r="J102" s="22" t="s">
        <v>838</v>
      </c>
      <c r="K102" s="20" t="s">
        <v>48</v>
      </c>
      <c r="L102" s="21">
        <v>40308</v>
      </c>
      <c r="M102" s="44">
        <f ca="1" t="shared" si="18"/>
        <v>41605</v>
      </c>
      <c r="N102" s="45">
        <f t="shared" si="15"/>
        <v>323</v>
      </c>
      <c r="O102" s="45">
        <f t="shared" si="19"/>
        <v>42</v>
      </c>
      <c r="P102" s="16">
        <f t="shared" si="16"/>
        <v>26.916666666666668</v>
      </c>
      <c r="Q102" s="17">
        <f t="shared" si="17"/>
        <v>3.5</v>
      </c>
    </row>
    <row r="103" spans="1:20" ht="9.75" customHeight="1">
      <c r="A103" s="116"/>
      <c r="B103" s="110"/>
      <c r="C103" s="96" t="s">
        <v>527</v>
      </c>
      <c r="D103" s="118"/>
      <c r="E103" s="118" t="s">
        <v>528</v>
      </c>
      <c r="F103" s="118"/>
      <c r="G103" s="112" t="s">
        <v>529</v>
      </c>
      <c r="H103" s="113">
        <v>30134</v>
      </c>
      <c r="I103" s="132" t="s">
        <v>530</v>
      </c>
      <c r="J103" s="115" t="s">
        <v>531</v>
      </c>
      <c r="K103" s="109" t="s">
        <v>532</v>
      </c>
      <c r="L103" s="113"/>
      <c r="M103" s="103">
        <f ca="1" t="shared" si="18"/>
        <v>41605</v>
      </c>
      <c r="N103" s="104">
        <f t="shared" si="15"/>
        <v>376</v>
      </c>
      <c r="O103" s="104">
        <f t="shared" si="19"/>
        <v>1366</v>
      </c>
      <c r="P103" s="76">
        <f t="shared" si="16"/>
        <v>31.333333333333332</v>
      </c>
      <c r="Q103" s="105">
        <f t="shared" si="17"/>
        <v>113.83333333333333</v>
      </c>
      <c r="R103" s="19"/>
      <c r="S103" s="19"/>
      <c r="T103" s="19"/>
    </row>
    <row r="104" spans="1:17" ht="9.75" customHeight="1">
      <c r="A104" s="119"/>
      <c r="B104" s="110"/>
      <c r="C104" s="114" t="s">
        <v>533</v>
      </c>
      <c r="D104" s="111"/>
      <c r="E104" s="111" t="s">
        <v>534</v>
      </c>
      <c r="F104" s="111" t="s">
        <v>498</v>
      </c>
      <c r="G104" s="112" t="s">
        <v>535</v>
      </c>
      <c r="H104" s="113">
        <v>30963</v>
      </c>
      <c r="I104" s="114" t="s">
        <v>500</v>
      </c>
      <c r="J104" s="115" t="s">
        <v>501</v>
      </c>
      <c r="K104" s="109" t="s">
        <v>48</v>
      </c>
      <c r="L104" s="113"/>
      <c r="M104" s="103">
        <f ca="1" t="shared" si="18"/>
        <v>41605</v>
      </c>
      <c r="N104" s="104">
        <f t="shared" si="15"/>
        <v>349</v>
      </c>
      <c r="O104" s="104">
        <f t="shared" si="19"/>
        <v>1366</v>
      </c>
      <c r="P104" s="76">
        <f t="shared" si="16"/>
        <v>29.083333333333332</v>
      </c>
      <c r="Q104" s="105">
        <f t="shared" si="17"/>
        <v>113.83333333333333</v>
      </c>
    </row>
    <row r="105" spans="1:17" ht="9.75" customHeight="1">
      <c r="A105" s="116"/>
      <c r="B105" s="110"/>
      <c r="C105" s="96" t="s">
        <v>536</v>
      </c>
      <c r="D105" s="118"/>
      <c r="E105" s="118" t="s">
        <v>537</v>
      </c>
      <c r="F105" s="118"/>
      <c r="G105" s="112" t="s">
        <v>538</v>
      </c>
      <c r="H105" s="113">
        <v>20241</v>
      </c>
      <c r="I105" s="114" t="s">
        <v>539</v>
      </c>
      <c r="J105" s="115" t="s">
        <v>540</v>
      </c>
      <c r="K105" s="109" t="s">
        <v>48</v>
      </c>
      <c r="L105" s="113"/>
      <c r="M105" s="103">
        <f ca="1" t="shared" si="18"/>
        <v>41605</v>
      </c>
      <c r="N105" s="104">
        <f t="shared" si="15"/>
        <v>701</v>
      </c>
      <c r="O105" s="104">
        <f t="shared" si="19"/>
        <v>1366</v>
      </c>
      <c r="P105" s="76">
        <f t="shared" si="16"/>
        <v>58.416666666666664</v>
      </c>
      <c r="Q105" s="105">
        <f t="shared" si="17"/>
        <v>113.83333333333333</v>
      </c>
    </row>
    <row r="106" spans="1:17" s="19" customFormat="1" ht="9.75" customHeight="1">
      <c r="A106" s="62"/>
      <c r="B106" s="59"/>
      <c r="C106" s="42" t="s">
        <v>1004</v>
      </c>
      <c r="D106" s="33"/>
      <c r="E106" s="33" t="s">
        <v>1005</v>
      </c>
      <c r="F106" s="33"/>
      <c r="G106" s="50" t="s">
        <v>1006</v>
      </c>
      <c r="H106" s="21">
        <v>34213</v>
      </c>
      <c r="I106" s="20" t="s">
        <v>1007</v>
      </c>
      <c r="J106" s="22" t="s">
        <v>1008</v>
      </c>
      <c r="K106" s="20" t="s">
        <v>48</v>
      </c>
      <c r="L106" s="21">
        <v>41108</v>
      </c>
      <c r="M106" s="44">
        <f ca="1">TODAY()</f>
        <v>41605</v>
      </c>
      <c r="N106" s="45">
        <f>(YEAR(M106)-YEAR(H106))*12+MONTH(M106)-MONTH(H106)</f>
        <v>242</v>
      </c>
      <c r="O106" s="45">
        <f>(YEAR(M106)-YEAR(L106))*12+MONTH(M106)-MONTH(L106)</f>
        <v>16</v>
      </c>
      <c r="P106" s="16">
        <f t="shared" si="16"/>
        <v>20.166666666666668</v>
      </c>
      <c r="Q106" s="17">
        <f t="shared" si="16"/>
        <v>1.3333333333333333</v>
      </c>
    </row>
    <row r="107" spans="1:20" s="19" customFormat="1" ht="9.75" customHeight="1">
      <c r="A107" s="119"/>
      <c r="B107" s="110"/>
      <c r="C107" s="96" t="s">
        <v>541</v>
      </c>
      <c r="D107" s="124"/>
      <c r="E107" s="124" t="s">
        <v>542</v>
      </c>
      <c r="F107" s="97"/>
      <c r="G107" s="128" t="s">
        <v>543</v>
      </c>
      <c r="H107" s="100">
        <v>31918</v>
      </c>
      <c r="I107" s="96"/>
      <c r="J107" s="101"/>
      <c r="K107" s="102"/>
      <c r="L107" s="100">
        <v>39172</v>
      </c>
      <c r="M107" s="103">
        <f ca="1" t="shared" si="18"/>
        <v>41605</v>
      </c>
      <c r="N107" s="104">
        <f t="shared" si="15"/>
        <v>318</v>
      </c>
      <c r="O107" s="104">
        <f t="shared" si="19"/>
        <v>80</v>
      </c>
      <c r="P107" s="76">
        <f t="shared" si="16"/>
        <v>26.5</v>
      </c>
      <c r="Q107" s="105">
        <f t="shared" si="17"/>
        <v>6.666666666666667</v>
      </c>
      <c r="R107"/>
      <c r="S107"/>
      <c r="T107"/>
    </row>
    <row r="108" spans="1:17" ht="9.75" customHeight="1">
      <c r="A108" s="110"/>
      <c r="B108" s="110"/>
      <c r="C108" s="96" t="s">
        <v>544</v>
      </c>
      <c r="D108" s="111"/>
      <c r="E108" s="111" t="s">
        <v>545</v>
      </c>
      <c r="F108" s="111" t="s">
        <v>546</v>
      </c>
      <c r="G108" s="112" t="s">
        <v>547</v>
      </c>
      <c r="H108" s="113">
        <v>30266</v>
      </c>
      <c r="I108" s="114" t="s">
        <v>548</v>
      </c>
      <c r="J108" s="115" t="s">
        <v>549</v>
      </c>
      <c r="K108" s="109" t="s">
        <v>48</v>
      </c>
      <c r="L108" s="113"/>
      <c r="M108" s="103">
        <f ca="1" t="shared" si="18"/>
        <v>41605</v>
      </c>
      <c r="N108" s="104">
        <f t="shared" si="15"/>
        <v>372</v>
      </c>
      <c r="O108" s="104">
        <f t="shared" si="19"/>
        <v>1366</v>
      </c>
      <c r="P108" s="76">
        <f t="shared" si="16"/>
        <v>31</v>
      </c>
      <c r="Q108" s="105">
        <f t="shared" si="17"/>
        <v>113.83333333333333</v>
      </c>
    </row>
    <row r="109" spans="1:17" s="162" customFormat="1" ht="9.75" customHeight="1">
      <c r="A109" s="196"/>
      <c r="B109" s="59"/>
      <c r="C109" s="182" t="s">
        <v>911</v>
      </c>
      <c r="D109" s="183"/>
      <c r="E109" s="183" t="s">
        <v>912</v>
      </c>
      <c r="F109" s="183"/>
      <c r="G109" s="184" t="s">
        <v>913</v>
      </c>
      <c r="H109" s="185">
        <v>32348</v>
      </c>
      <c r="I109" s="182" t="s">
        <v>898</v>
      </c>
      <c r="J109" s="186" t="s">
        <v>899</v>
      </c>
      <c r="K109" s="182" t="s">
        <v>48</v>
      </c>
      <c r="L109" s="185">
        <v>40498</v>
      </c>
      <c r="M109" s="197">
        <f ca="1" t="shared" si="18"/>
        <v>41605</v>
      </c>
      <c r="N109" s="198">
        <f t="shared" si="15"/>
        <v>304</v>
      </c>
      <c r="O109" s="198">
        <f t="shared" si="19"/>
        <v>36</v>
      </c>
      <c r="P109" s="194">
        <f t="shared" si="16"/>
        <v>25.333333333333332</v>
      </c>
      <c r="Q109" s="195">
        <f t="shared" si="16"/>
        <v>3</v>
      </c>
    </row>
    <row r="110" spans="1:17" ht="9.75" customHeight="1">
      <c r="A110" s="110"/>
      <c r="B110" s="110"/>
      <c r="C110" s="96" t="s">
        <v>555</v>
      </c>
      <c r="D110" s="97"/>
      <c r="E110" s="97" t="s">
        <v>556</v>
      </c>
      <c r="F110" s="97"/>
      <c r="G110" s="99" t="s">
        <v>557</v>
      </c>
      <c r="H110" s="100">
        <v>30145</v>
      </c>
      <c r="I110" s="96" t="s">
        <v>558</v>
      </c>
      <c r="J110" s="101" t="s">
        <v>559</v>
      </c>
      <c r="K110" s="102" t="s">
        <v>560</v>
      </c>
      <c r="L110" s="100"/>
      <c r="M110" s="103">
        <f ca="1" t="shared" si="18"/>
        <v>41605</v>
      </c>
      <c r="N110" s="104">
        <f t="shared" si="15"/>
        <v>376</v>
      </c>
      <c r="O110" s="104">
        <f t="shared" si="19"/>
        <v>1366</v>
      </c>
      <c r="P110" s="76">
        <f t="shared" si="16"/>
        <v>31.333333333333332</v>
      </c>
      <c r="Q110" s="105">
        <f t="shared" si="17"/>
        <v>113.83333333333333</v>
      </c>
    </row>
    <row r="111" spans="1:18" s="19" customFormat="1" ht="9.75" customHeight="1">
      <c r="A111" s="37"/>
      <c r="B111" s="59"/>
      <c r="C111" s="55" t="s">
        <v>550</v>
      </c>
      <c r="D111" s="33"/>
      <c r="E111" s="60" t="s">
        <v>551</v>
      </c>
      <c r="F111" s="33"/>
      <c r="G111" s="34" t="s">
        <v>552</v>
      </c>
      <c r="H111" s="21">
        <v>32781</v>
      </c>
      <c r="I111" s="20" t="s">
        <v>553</v>
      </c>
      <c r="J111" s="22" t="s">
        <v>554</v>
      </c>
      <c r="K111" s="20" t="s">
        <v>48</v>
      </c>
      <c r="L111" s="21">
        <v>39849</v>
      </c>
      <c r="M111" s="44">
        <f ca="1" t="shared" si="18"/>
        <v>41605</v>
      </c>
      <c r="N111" s="45">
        <f t="shared" si="15"/>
        <v>290</v>
      </c>
      <c r="O111" s="45">
        <f t="shared" si="19"/>
        <v>57</v>
      </c>
      <c r="P111" s="16">
        <f t="shared" si="16"/>
        <v>24.166666666666668</v>
      </c>
      <c r="Q111" s="17">
        <f t="shared" si="17"/>
        <v>4.75</v>
      </c>
      <c r="R111" s="18"/>
    </row>
    <row r="112" spans="1:20" s="162" customFormat="1" ht="9.75" customHeight="1">
      <c r="A112" s="127"/>
      <c r="B112" s="123"/>
      <c r="C112" s="96" t="s">
        <v>177</v>
      </c>
      <c r="D112" s="124"/>
      <c r="E112" s="124" t="s">
        <v>178</v>
      </c>
      <c r="F112" s="97" t="s">
        <v>179</v>
      </c>
      <c r="G112" s="128" t="s">
        <v>180</v>
      </c>
      <c r="H112" s="100">
        <v>30988</v>
      </c>
      <c r="I112" s="130" t="s">
        <v>181</v>
      </c>
      <c r="J112" s="101" t="s">
        <v>182</v>
      </c>
      <c r="K112" s="102" t="s">
        <v>48</v>
      </c>
      <c r="L112" s="100">
        <v>39236</v>
      </c>
      <c r="M112" s="103">
        <f ca="1" t="shared" si="18"/>
        <v>41605</v>
      </c>
      <c r="N112" s="104"/>
      <c r="O112" s="104">
        <f t="shared" si="19"/>
        <v>77</v>
      </c>
      <c r="P112" s="76"/>
      <c r="Q112" s="105"/>
      <c r="R112" s="19"/>
      <c r="S112" s="19"/>
      <c r="T112" s="19"/>
    </row>
    <row r="113" spans="1:17" ht="9.75" customHeight="1">
      <c r="A113" s="47"/>
      <c r="B113" s="110"/>
      <c r="C113" s="96" t="s">
        <v>561</v>
      </c>
      <c r="D113" s="111"/>
      <c r="E113" s="111" t="s">
        <v>562</v>
      </c>
      <c r="F113" s="111" t="s">
        <v>563</v>
      </c>
      <c r="G113" s="112" t="s">
        <v>564</v>
      </c>
      <c r="H113" s="113">
        <v>30897</v>
      </c>
      <c r="I113" s="114" t="s">
        <v>565</v>
      </c>
      <c r="J113" s="115" t="s">
        <v>566</v>
      </c>
      <c r="K113" s="109" t="s">
        <v>48</v>
      </c>
      <c r="L113" s="113"/>
      <c r="M113" s="103">
        <f ca="1" t="shared" si="18"/>
        <v>41605</v>
      </c>
      <c r="N113" s="104">
        <f aca="true" t="shared" si="20" ref="N113:N153">(YEAR(M113)-YEAR(H113))*12+MONTH(M113)-MONTH(H113)</f>
        <v>351</v>
      </c>
      <c r="O113" s="104">
        <f t="shared" si="19"/>
        <v>1366</v>
      </c>
      <c r="P113" s="76">
        <f aca="true" t="shared" si="21" ref="P113:Q153">N113/12</f>
        <v>29.25</v>
      </c>
      <c r="Q113" s="105">
        <f aca="true" t="shared" si="22" ref="Q113:Q153">O113/12</f>
        <v>113.83333333333333</v>
      </c>
    </row>
    <row r="114" spans="1:17" ht="9.75" customHeight="1">
      <c r="A114" s="119"/>
      <c r="B114" s="110"/>
      <c r="C114" s="101" t="s">
        <v>577</v>
      </c>
      <c r="D114" s="111"/>
      <c r="E114" s="111" t="s">
        <v>578</v>
      </c>
      <c r="F114" s="111"/>
      <c r="G114" s="112" t="s">
        <v>579</v>
      </c>
      <c r="H114" s="113">
        <v>32511</v>
      </c>
      <c r="I114" s="150" t="s">
        <v>580</v>
      </c>
      <c r="J114" s="115" t="s">
        <v>581</v>
      </c>
      <c r="K114" s="109" t="s">
        <v>48</v>
      </c>
      <c r="L114" s="113">
        <v>39333</v>
      </c>
      <c r="M114" s="103">
        <f ca="1" t="shared" si="18"/>
        <v>41605</v>
      </c>
      <c r="N114" s="104">
        <f t="shared" si="20"/>
        <v>298</v>
      </c>
      <c r="O114" s="104">
        <f t="shared" si="19"/>
        <v>74</v>
      </c>
      <c r="P114" s="76">
        <f t="shared" si="21"/>
        <v>24.833333333333332</v>
      </c>
      <c r="Q114" s="105">
        <f t="shared" si="22"/>
        <v>6.166666666666667</v>
      </c>
    </row>
    <row r="115" spans="1:17" s="19" customFormat="1" ht="10.5" customHeight="1">
      <c r="A115" s="49"/>
      <c r="B115" s="9"/>
      <c r="C115" s="38" t="s">
        <v>68</v>
      </c>
      <c r="D115" s="52"/>
      <c r="E115" s="52" t="s">
        <v>799</v>
      </c>
      <c r="F115" s="38"/>
      <c r="G115" s="53" t="s">
        <v>69</v>
      </c>
      <c r="H115" s="21">
        <v>29627</v>
      </c>
      <c r="I115" s="42" t="s">
        <v>175</v>
      </c>
      <c r="J115" s="43" t="s">
        <v>176</v>
      </c>
      <c r="K115" s="20" t="s">
        <v>48</v>
      </c>
      <c r="L115" s="21">
        <v>38054</v>
      </c>
      <c r="M115" s="44">
        <f ca="1" t="shared" si="18"/>
        <v>41605</v>
      </c>
      <c r="N115" s="45">
        <f t="shared" si="20"/>
        <v>393</v>
      </c>
      <c r="O115" s="45">
        <f t="shared" si="19"/>
        <v>116</v>
      </c>
      <c r="P115" s="16">
        <f t="shared" si="21"/>
        <v>32.75</v>
      </c>
      <c r="Q115" s="17">
        <f t="shared" si="22"/>
        <v>9.666666666666666</v>
      </c>
    </row>
    <row r="116" spans="1:20" s="19" customFormat="1" ht="9.75" customHeight="1">
      <c r="A116" s="163"/>
      <c r="B116" s="117"/>
      <c r="C116" s="147" t="s">
        <v>572</v>
      </c>
      <c r="D116" s="143"/>
      <c r="E116" s="169" t="s">
        <v>573</v>
      </c>
      <c r="F116" s="143"/>
      <c r="G116" s="157" t="s">
        <v>574</v>
      </c>
      <c r="H116" s="145">
        <v>32637</v>
      </c>
      <c r="I116" s="133" t="s">
        <v>575</v>
      </c>
      <c r="J116" s="137" t="s">
        <v>576</v>
      </c>
      <c r="K116" s="147" t="s">
        <v>48</v>
      </c>
      <c r="L116" s="145">
        <v>39884</v>
      </c>
      <c r="M116" s="158">
        <f ca="1" t="shared" si="18"/>
        <v>41605</v>
      </c>
      <c r="N116" s="159">
        <f t="shared" si="20"/>
        <v>294</v>
      </c>
      <c r="O116" s="159">
        <f t="shared" si="19"/>
        <v>56</v>
      </c>
      <c r="P116" s="160">
        <f t="shared" si="21"/>
        <v>24.5</v>
      </c>
      <c r="Q116" s="161">
        <f t="shared" si="22"/>
        <v>4.666666666666667</v>
      </c>
      <c r="R116" s="162"/>
      <c r="S116" s="162"/>
      <c r="T116" s="162"/>
    </row>
    <row r="117" spans="1:17" s="19" customFormat="1" ht="9.75" customHeight="1">
      <c r="A117" s="51"/>
      <c r="B117" s="9"/>
      <c r="C117" s="55" t="s">
        <v>183</v>
      </c>
      <c r="D117" s="33"/>
      <c r="E117" s="33" t="s">
        <v>184</v>
      </c>
      <c r="F117" s="33"/>
      <c r="G117" s="50" t="s">
        <v>185</v>
      </c>
      <c r="H117" s="21">
        <v>31168</v>
      </c>
      <c r="I117" s="42" t="s">
        <v>162</v>
      </c>
      <c r="J117" s="43" t="s">
        <v>163</v>
      </c>
      <c r="K117" s="20" t="s">
        <v>48</v>
      </c>
      <c r="L117" s="21">
        <v>39025</v>
      </c>
      <c r="M117" s="44">
        <f ca="1" t="shared" si="18"/>
        <v>41605</v>
      </c>
      <c r="N117" s="45">
        <f t="shared" si="20"/>
        <v>342</v>
      </c>
      <c r="O117" s="45">
        <f t="shared" si="19"/>
        <v>84</v>
      </c>
      <c r="P117" s="16">
        <f t="shared" si="21"/>
        <v>28.5</v>
      </c>
      <c r="Q117" s="17">
        <f t="shared" si="21"/>
        <v>7</v>
      </c>
    </row>
    <row r="118" spans="1:20" s="19" customFormat="1" ht="9.75" customHeight="1">
      <c r="A118" s="9"/>
      <c r="B118" s="9"/>
      <c r="C118" s="42" t="s">
        <v>582</v>
      </c>
      <c r="D118" s="33"/>
      <c r="E118" s="33" t="s">
        <v>583</v>
      </c>
      <c r="F118" s="33"/>
      <c r="G118" s="34" t="s">
        <v>584</v>
      </c>
      <c r="H118" s="21">
        <v>31699</v>
      </c>
      <c r="I118" s="63" t="s">
        <v>585</v>
      </c>
      <c r="J118" s="22" t="s">
        <v>586</v>
      </c>
      <c r="K118" s="20" t="s">
        <v>48</v>
      </c>
      <c r="L118" s="21">
        <v>38876</v>
      </c>
      <c r="M118" s="44">
        <f ca="1" t="shared" si="18"/>
        <v>41605</v>
      </c>
      <c r="N118" s="45">
        <f t="shared" si="20"/>
        <v>325</v>
      </c>
      <c r="O118" s="45">
        <f t="shared" si="19"/>
        <v>89</v>
      </c>
      <c r="P118" s="16">
        <f t="shared" si="21"/>
        <v>27.083333333333332</v>
      </c>
      <c r="Q118" s="17">
        <f t="shared" si="22"/>
        <v>7.416666666666667</v>
      </c>
      <c r="R118" s="61"/>
      <c r="S118"/>
      <c r="T118"/>
    </row>
    <row r="119" spans="1:17" ht="9.75" customHeight="1">
      <c r="A119" s="69"/>
      <c r="B119" s="9"/>
      <c r="C119" s="55" t="s">
        <v>859</v>
      </c>
      <c r="D119" s="33"/>
      <c r="E119" s="33" t="s">
        <v>860</v>
      </c>
      <c r="F119" s="33"/>
      <c r="G119" s="50" t="s">
        <v>861</v>
      </c>
      <c r="H119" s="21">
        <v>31175</v>
      </c>
      <c r="I119" s="20" t="s">
        <v>862</v>
      </c>
      <c r="J119" s="22" t="s">
        <v>863</v>
      </c>
      <c r="K119" s="20" t="s">
        <v>48</v>
      </c>
      <c r="L119" s="21">
        <v>40243</v>
      </c>
      <c r="M119" s="44">
        <f ca="1">TODAY()</f>
        <v>41605</v>
      </c>
      <c r="N119" s="45">
        <f t="shared" si="20"/>
        <v>342</v>
      </c>
      <c r="O119" s="45">
        <f t="shared" si="19"/>
        <v>44</v>
      </c>
      <c r="P119" s="16">
        <f>N119/12</f>
        <v>28.5</v>
      </c>
      <c r="Q119" s="17">
        <f>O119/12</f>
        <v>3.6666666666666665</v>
      </c>
    </row>
    <row r="120" spans="1:20" ht="9.75" customHeight="1">
      <c r="A120" s="122"/>
      <c r="B120" s="122"/>
      <c r="C120" s="96" t="s">
        <v>587</v>
      </c>
      <c r="D120" s="124"/>
      <c r="E120" s="124" t="s">
        <v>588</v>
      </c>
      <c r="F120" s="124"/>
      <c r="G120" s="99" t="s">
        <v>589</v>
      </c>
      <c r="H120" s="100">
        <v>30447</v>
      </c>
      <c r="I120" s="96" t="s">
        <v>590</v>
      </c>
      <c r="J120" s="101" t="s">
        <v>591</v>
      </c>
      <c r="K120" s="102" t="s">
        <v>48</v>
      </c>
      <c r="L120" s="100">
        <v>37721</v>
      </c>
      <c r="M120" s="103">
        <f ca="1" t="shared" si="18"/>
        <v>41605</v>
      </c>
      <c r="N120" s="104">
        <f t="shared" si="20"/>
        <v>366</v>
      </c>
      <c r="O120" s="104">
        <f t="shared" si="19"/>
        <v>127</v>
      </c>
      <c r="P120" s="76">
        <f t="shared" si="21"/>
        <v>30.5</v>
      </c>
      <c r="Q120" s="105">
        <f t="shared" si="22"/>
        <v>10.583333333333334</v>
      </c>
      <c r="R120" s="19"/>
      <c r="S120" s="19"/>
      <c r="T120" s="19"/>
    </row>
    <row r="121" spans="1:17" s="19" customFormat="1" ht="9.75" customHeight="1">
      <c r="A121" s="62"/>
      <c r="B121" s="59"/>
      <c r="C121" s="42" t="s">
        <v>824</v>
      </c>
      <c r="D121" s="33"/>
      <c r="E121" s="33" t="s">
        <v>825</v>
      </c>
      <c r="F121" s="33" t="s">
        <v>826</v>
      </c>
      <c r="G121" s="50" t="s">
        <v>906</v>
      </c>
      <c r="H121" s="21">
        <v>32783</v>
      </c>
      <c r="I121" s="20" t="s">
        <v>828</v>
      </c>
      <c r="J121" s="22" t="s">
        <v>829</v>
      </c>
      <c r="K121" s="20" t="s">
        <v>48</v>
      </c>
      <c r="L121" s="21">
        <v>40276</v>
      </c>
      <c r="M121" s="44">
        <f ca="1" t="shared" si="18"/>
        <v>41605</v>
      </c>
      <c r="N121" s="45">
        <f t="shared" si="20"/>
        <v>289</v>
      </c>
      <c r="O121" s="45">
        <f t="shared" si="19"/>
        <v>43</v>
      </c>
      <c r="P121" s="16">
        <f t="shared" si="21"/>
        <v>24.083333333333332</v>
      </c>
      <c r="Q121" s="17">
        <f t="shared" si="22"/>
        <v>3.5833333333333335</v>
      </c>
    </row>
    <row r="122" spans="1:17" ht="9.75" customHeight="1">
      <c r="A122" s="116"/>
      <c r="B122" s="116"/>
      <c r="C122" s="114" t="s">
        <v>597</v>
      </c>
      <c r="D122" s="111"/>
      <c r="E122" s="111" t="s">
        <v>598</v>
      </c>
      <c r="F122" s="111"/>
      <c r="G122" s="112" t="s">
        <v>599</v>
      </c>
      <c r="H122" s="113">
        <v>30016</v>
      </c>
      <c r="I122" s="114" t="s">
        <v>600</v>
      </c>
      <c r="J122" s="115" t="s">
        <v>601</v>
      </c>
      <c r="K122" s="132" t="s">
        <v>48</v>
      </c>
      <c r="L122" s="113"/>
      <c r="M122" s="103">
        <f ca="1" t="shared" si="18"/>
        <v>41605</v>
      </c>
      <c r="N122" s="104">
        <f t="shared" si="20"/>
        <v>380</v>
      </c>
      <c r="O122" s="104">
        <f t="shared" si="19"/>
        <v>1366</v>
      </c>
      <c r="P122" s="76">
        <f t="shared" si="21"/>
        <v>31.666666666666668</v>
      </c>
      <c r="Q122" s="105">
        <f t="shared" si="22"/>
        <v>113.83333333333333</v>
      </c>
    </row>
    <row r="123" spans="1:17" s="19" customFormat="1" ht="9.75" customHeight="1">
      <c r="A123" s="57"/>
      <c r="B123" s="9"/>
      <c r="C123" s="68" t="s">
        <v>195</v>
      </c>
      <c r="D123" s="33"/>
      <c r="E123" s="33" t="s">
        <v>196</v>
      </c>
      <c r="F123" s="33"/>
      <c r="G123" s="40" t="s">
        <v>197</v>
      </c>
      <c r="H123" s="21">
        <v>32298</v>
      </c>
      <c r="I123" s="63" t="s">
        <v>198</v>
      </c>
      <c r="J123" s="22" t="s">
        <v>199</v>
      </c>
      <c r="K123" s="20" t="s">
        <v>48</v>
      </c>
      <c r="L123" s="21">
        <v>39670</v>
      </c>
      <c r="M123" s="44">
        <f ca="1">TODAY()</f>
        <v>41605</v>
      </c>
      <c r="N123" s="45">
        <f>(YEAR(M123)-YEAR(H123))*12+MONTH(M123)-MONTH(H123)</f>
        <v>305</v>
      </c>
      <c r="O123" s="45">
        <f>(YEAR(M123)-YEAR(L123))*12+MONTH(M123)-MONTH(L123)</f>
        <v>63</v>
      </c>
      <c r="P123" s="16">
        <f t="shared" si="21"/>
        <v>25.416666666666668</v>
      </c>
      <c r="Q123" s="17">
        <f t="shared" si="21"/>
        <v>5.25</v>
      </c>
    </row>
    <row r="124" spans="1:17" ht="9.75" customHeight="1">
      <c r="A124" s="62"/>
      <c r="B124" s="9"/>
      <c r="C124" s="42" t="s">
        <v>750</v>
      </c>
      <c r="D124" s="33"/>
      <c r="E124" s="33" t="s">
        <v>751</v>
      </c>
      <c r="F124" s="33"/>
      <c r="G124" s="50" t="s">
        <v>752</v>
      </c>
      <c r="H124" s="21">
        <v>32888</v>
      </c>
      <c r="I124" s="42" t="s">
        <v>753</v>
      </c>
      <c r="J124" s="43" t="s">
        <v>754</v>
      </c>
      <c r="K124" s="20" t="s">
        <v>48</v>
      </c>
      <c r="L124" s="21">
        <v>40129</v>
      </c>
      <c r="M124" s="44">
        <f ca="1">TODAY()</f>
        <v>41605</v>
      </c>
      <c r="N124" s="45">
        <f>(YEAR(M124)-YEAR(H124))*12+MONTH(M124)-MONTH(H124)</f>
        <v>286</v>
      </c>
      <c r="O124" s="45">
        <f>(YEAR(M124)-YEAR(L124))*12+MONTH(M124)-MONTH(L124)</f>
        <v>48</v>
      </c>
      <c r="P124" s="16">
        <f t="shared" si="21"/>
        <v>23.833333333333332</v>
      </c>
      <c r="Q124" s="17">
        <f>O124/12</f>
        <v>4</v>
      </c>
    </row>
    <row r="125" spans="1:17" s="19" customFormat="1" ht="9.75" customHeight="1">
      <c r="A125" s="62"/>
      <c r="B125" s="59"/>
      <c r="C125" s="42" t="s">
        <v>887</v>
      </c>
      <c r="D125" s="33"/>
      <c r="E125" s="33" t="s">
        <v>889</v>
      </c>
      <c r="F125" s="33" t="s">
        <v>890</v>
      </c>
      <c r="G125" s="50" t="s">
        <v>891</v>
      </c>
      <c r="H125" s="21">
        <v>33287</v>
      </c>
      <c r="I125" s="20" t="s">
        <v>892</v>
      </c>
      <c r="J125" s="22" t="s">
        <v>893</v>
      </c>
      <c r="K125" s="20" t="s">
        <v>894</v>
      </c>
      <c r="L125" s="21">
        <v>40423</v>
      </c>
      <c r="M125" s="44">
        <f ca="1">TODAY()</f>
        <v>41605</v>
      </c>
      <c r="N125" s="45">
        <f>(YEAR(M125)-YEAR(H125))*12+MONTH(M125)-MONTH(H125)</f>
        <v>273</v>
      </c>
      <c r="O125" s="45">
        <f>(YEAR(M125)-YEAR(L125))*12+MONTH(M125)-MONTH(L125)</f>
        <v>38</v>
      </c>
      <c r="P125" s="16">
        <f t="shared" si="21"/>
        <v>22.75</v>
      </c>
      <c r="Q125" s="17">
        <f t="shared" si="21"/>
        <v>3.1666666666666665</v>
      </c>
    </row>
    <row r="126" spans="1:17" ht="9.75" customHeight="1">
      <c r="A126" s="110"/>
      <c r="B126" s="110"/>
      <c r="C126" s="96" t="s">
        <v>602</v>
      </c>
      <c r="D126" s="111"/>
      <c r="E126" s="111" t="s">
        <v>603</v>
      </c>
      <c r="F126" s="111" t="s">
        <v>604</v>
      </c>
      <c r="G126" s="112" t="s">
        <v>605</v>
      </c>
      <c r="H126" s="113">
        <v>31859</v>
      </c>
      <c r="I126" s="150" t="s">
        <v>606</v>
      </c>
      <c r="J126" s="115" t="s">
        <v>607</v>
      </c>
      <c r="K126" s="109" t="s">
        <v>48</v>
      </c>
      <c r="L126" s="113">
        <v>39164</v>
      </c>
      <c r="M126" s="103">
        <f ca="1" t="shared" si="18"/>
        <v>41605</v>
      </c>
      <c r="N126" s="104">
        <f t="shared" si="20"/>
        <v>320</v>
      </c>
      <c r="O126" s="104">
        <f t="shared" si="19"/>
        <v>80</v>
      </c>
      <c r="P126" s="76">
        <f t="shared" si="21"/>
        <v>26.666666666666668</v>
      </c>
      <c r="Q126" s="105">
        <f t="shared" si="22"/>
        <v>6.666666666666667</v>
      </c>
    </row>
    <row r="127" spans="1:17" ht="9.75" customHeight="1">
      <c r="A127" s="119"/>
      <c r="B127" s="110"/>
      <c r="C127" s="114" t="s">
        <v>608</v>
      </c>
      <c r="D127" s="111"/>
      <c r="E127" s="111" t="s">
        <v>609</v>
      </c>
      <c r="F127" s="111"/>
      <c r="G127" s="112" t="s">
        <v>610</v>
      </c>
      <c r="H127" s="113">
        <v>31470</v>
      </c>
      <c r="I127" s="114" t="s">
        <v>611</v>
      </c>
      <c r="J127" s="115" t="s">
        <v>612</v>
      </c>
      <c r="K127" s="109" t="s">
        <v>48</v>
      </c>
      <c r="L127" s="113"/>
      <c r="M127" s="103">
        <f ca="1" t="shared" si="18"/>
        <v>41605</v>
      </c>
      <c r="N127" s="104">
        <f t="shared" si="20"/>
        <v>333</v>
      </c>
      <c r="O127" s="104">
        <f t="shared" si="19"/>
        <v>1366</v>
      </c>
      <c r="P127" s="76">
        <f t="shared" si="21"/>
        <v>27.75</v>
      </c>
      <c r="Q127" s="105">
        <f t="shared" si="22"/>
        <v>113.83333333333333</v>
      </c>
    </row>
    <row r="128" spans="1:17" ht="9.75" customHeight="1">
      <c r="A128" s="110"/>
      <c r="B128" s="110"/>
      <c r="C128" s="96" t="s">
        <v>613</v>
      </c>
      <c r="D128" s="111"/>
      <c r="E128" s="111" t="s">
        <v>614</v>
      </c>
      <c r="F128" s="111"/>
      <c r="G128" s="112" t="s">
        <v>615</v>
      </c>
      <c r="H128" s="113">
        <v>31144</v>
      </c>
      <c r="I128" s="114" t="s">
        <v>616</v>
      </c>
      <c r="J128" s="115" t="s">
        <v>617</v>
      </c>
      <c r="K128" s="109" t="s">
        <v>618</v>
      </c>
      <c r="L128" s="113"/>
      <c r="M128" s="103">
        <f ca="1" t="shared" si="18"/>
        <v>41605</v>
      </c>
      <c r="N128" s="104">
        <f t="shared" si="20"/>
        <v>343</v>
      </c>
      <c r="O128" s="104">
        <f t="shared" si="19"/>
        <v>1366</v>
      </c>
      <c r="P128" s="76">
        <f t="shared" si="21"/>
        <v>28.583333333333332</v>
      </c>
      <c r="Q128" s="105">
        <f t="shared" si="22"/>
        <v>113.83333333333333</v>
      </c>
    </row>
    <row r="129" spans="1:17" s="19" customFormat="1" ht="9.75" customHeight="1">
      <c r="A129" s="69"/>
      <c r="B129" s="9"/>
      <c r="C129" s="68" t="s">
        <v>186</v>
      </c>
      <c r="D129" s="33"/>
      <c r="E129" s="33" t="s">
        <v>187</v>
      </c>
      <c r="F129" s="33"/>
      <c r="G129" s="34" t="s">
        <v>188</v>
      </c>
      <c r="H129" s="21">
        <v>29983</v>
      </c>
      <c r="I129" s="63" t="s">
        <v>189</v>
      </c>
      <c r="J129" s="22" t="s">
        <v>139</v>
      </c>
      <c r="K129" s="20" t="s">
        <v>48</v>
      </c>
      <c r="L129" s="21">
        <v>39583</v>
      </c>
      <c r="M129" s="44">
        <f ca="1" t="shared" si="18"/>
        <v>41605</v>
      </c>
      <c r="N129" s="45">
        <f t="shared" si="20"/>
        <v>381</v>
      </c>
      <c r="O129" s="45">
        <f t="shared" si="19"/>
        <v>66</v>
      </c>
      <c r="P129" s="16">
        <f t="shared" si="21"/>
        <v>31.75</v>
      </c>
      <c r="Q129" s="17">
        <f t="shared" si="21"/>
        <v>5.5</v>
      </c>
    </row>
    <row r="130" spans="1:20" s="46" customFormat="1" ht="9.75" customHeight="1">
      <c r="A130" s="70"/>
      <c r="B130" s="59"/>
      <c r="C130" s="42" t="s">
        <v>619</v>
      </c>
      <c r="D130" s="39"/>
      <c r="E130" s="39" t="s">
        <v>620</v>
      </c>
      <c r="F130" s="39"/>
      <c r="G130" s="40" t="s">
        <v>621</v>
      </c>
      <c r="H130" s="41">
        <v>30139</v>
      </c>
      <c r="I130" s="42" t="s">
        <v>590</v>
      </c>
      <c r="J130" s="43" t="s">
        <v>591</v>
      </c>
      <c r="K130" s="42" t="s">
        <v>48</v>
      </c>
      <c r="L130" s="41">
        <v>38919</v>
      </c>
      <c r="M130" s="44">
        <f ca="1" t="shared" si="18"/>
        <v>41605</v>
      </c>
      <c r="N130" s="45">
        <f t="shared" si="20"/>
        <v>376</v>
      </c>
      <c r="O130" s="45">
        <f t="shared" si="19"/>
        <v>88</v>
      </c>
      <c r="P130" s="16">
        <f t="shared" si="21"/>
        <v>31.333333333333332</v>
      </c>
      <c r="Q130" s="17">
        <f t="shared" si="22"/>
        <v>7.333333333333333</v>
      </c>
      <c r="R130" s="61"/>
      <c r="S130"/>
      <c r="T130"/>
    </row>
    <row r="131" spans="1:17" s="19" customFormat="1" ht="9.75" customHeight="1">
      <c r="A131" s="62"/>
      <c r="B131" s="59"/>
      <c r="C131" s="55" t="s">
        <v>135</v>
      </c>
      <c r="D131" s="33"/>
      <c r="E131" s="33" t="s">
        <v>136</v>
      </c>
      <c r="F131" s="33"/>
      <c r="G131" s="34" t="s">
        <v>137</v>
      </c>
      <c r="H131" s="21">
        <v>31351</v>
      </c>
      <c r="I131" s="20" t="s">
        <v>138</v>
      </c>
      <c r="J131" s="22" t="s">
        <v>139</v>
      </c>
      <c r="K131" s="20" t="s">
        <v>48</v>
      </c>
      <c r="L131" s="21">
        <v>39469</v>
      </c>
      <c r="M131" s="44">
        <f ca="1" t="shared" si="18"/>
        <v>41605</v>
      </c>
      <c r="N131" s="45">
        <f t="shared" si="20"/>
        <v>337</v>
      </c>
      <c r="O131" s="45">
        <f t="shared" si="19"/>
        <v>70</v>
      </c>
      <c r="P131" s="16">
        <f t="shared" si="21"/>
        <v>28.083333333333332</v>
      </c>
      <c r="Q131" s="17">
        <f t="shared" si="21"/>
        <v>5.833333333333333</v>
      </c>
    </row>
    <row r="132" spans="1:17" s="19" customFormat="1" ht="9.75" customHeight="1">
      <c r="A132" s="62" t="s">
        <v>760</v>
      </c>
      <c r="B132" s="59"/>
      <c r="C132" s="42" t="s">
        <v>934</v>
      </c>
      <c r="D132" s="33"/>
      <c r="E132" s="33" t="s">
        <v>935</v>
      </c>
      <c r="F132" s="33"/>
      <c r="G132" s="50" t="s">
        <v>936</v>
      </c>
      <c r="H132" s="21">
        <v>31566</v>
      </c>
      <c r="I132" s="20" t="s">
        <v>937</v>
      </c>
      <c r="J132" s="22" t="s">
        <v>938</v>
      </c>
      <c r="K132" s="20" t="s">
        <v>48</v>
      </c>
      <c r="L132" s="21">
        <v>40610</v>
      </c>
      <c r="M132" s="44">
        <f ca="1" t="shared" si="18"/>
        <v>41605</v>
      </c>
      <c r="N132" s="45">
        <f t="shared" si="20"/>
        <v>329</v>
      </c>
      <c r="O132" s="45">
        <f t="shared" si="19"/>
        <v>32</v>
      </c>
      <c r="P132" s="16">
        <f>N132/12</f>
        <v>27.416666666666668</v>
      </c>
      <c r="Q132" s="17">
        <f>O132/12</f>
        <v>2.6666666666666665</v>
      </c>
    </row>
    <row r="133" spans="1:17" ht="9.75" customHeight="1">
      <c r="A133" s="110"/>
      <c r="B133" s="110"/>
      <c r="C133" s="96" t="s">
        <v>627</v>
      </c>
      <c r="D133" s="111"/>
      <c r="E133" s="111" t="s">
        <v>628</v>
      </c>
      <c r="F133" s="111"/>
      <c r="G133" s="112" t="s">
        <v>629</v>
      </c>
      <c r="H133" s="113">
        <v>29676</v>
      </c>
      <c r="I133" s="114" t="s">
        <v>630</v>
      </c>
      <c r="J133" s="115" t="s">
        <v>631</v>
      </c>
      <c r="K133" s="109" t="s">
        <v>48</v>
      </c>
      <c r="L133" s="113"/>
      <c r="M133" s="103">
        <f ca="1" t="shared" si="18"/>
        <v>41605</v>
      </c>
      <c r="N133" s="104">
        <f t="shared" si="20"/>
        <v>392</v>
      </c>
      <c r="O133" s="104">
        <f t="shared" si="19"/>
        <v>1366</v>
      </c>
      <c r="P133" s="76">
        <f t="shared" si="21"/>
        <v>32.666666666666664</v>
      </c>
      <c r="Q133" s="105">
        <f t="shared" si="22"/>
        <v>113.83333333333333</v>
      </c>
    </row>
    <row r="134" spans="1:17" ht="9.75" customHeight="1">
      <c r="A134" s="110"/>
      <c r="B134" s="110"/>
      <c r="C134" s="101" t="s">
        <v>632</v>
      </c>
      <c r="D134" s="111"/>
      <c r="E134" s="111" t="s">
        <v>633</v>
      </c>
      <c r="F134" s="111"/>
      <c r="G134" s="112" t="s">
        <v>634</v>
      </c>
      <c r="H134" s="113">
        <v>33059</v>
      </c>
      <c r="I134" s="150" t="s">
        <v>635</v>
      </c>
      <c r="J134" s="115" t="s">
        <v>636</v>
      </c>
      <c r="K134" s="109" t="s">
        <v>48</v>
      </c>
      <c r="L134" s="113">
        <v>39605</v>
      </c>
      <c r="M134" s="103">
        <f ca="1" t="shared" si="18"/>
        <v>41605</v>
      </c>
      <c r="N134" s="104">
        <f t="shared" si="20"/>
        <v>280</v>
      </c>
      <c r="O134" s="104">
        <f t="shared" si="19"/>
        <v>65</v>
      </c>
      <c r="P134" s="76">
        <f t="shared" si="21"/>
        <v>23.333333333333332</v>
      </c>
      <c r="Q134" s="105">
        <f t="shared" si="22"/>
        <v>5.416666666666667</v>
      </c>
    </row>
    <row r="135" spans="1:17" s="19" customFormat="1" ht="9.75" customHeight="1">
      <c r="A135" s="62"/>
      <c r="B135" s="9"/>
      <c r="C135" s="43" t="s">
        <v>785</v>
      </c>
      <c r="D135" s="33"/>
      <c r="E135" s="33" t="s">
        <v>788</v>
      </c>
      <c r="F135" s="33"/>
      <c r="G135" s="34" t="s">
        <v>792</v>
      </c>
      <c r="H135" s="21">
        <v>32907</v>
      </c>
      <c r="I135" s="20" t="s">
        <v>175</v>
      </c>
      <c r="J135" s="22" t="s">
        <v>793</v>
      </c>
      <c r="K135" s="20" t="s">
        <v>48</v>
      </c>
      <c r="L135" s="21">
        <v>39893</v>
      </c>
      <c r="M135" s="44">
        <f ca="1">TODAY()</f>
        <v>41605</v>
      </c>
      <c r="N135" s="45">
        <f>(YEAR(M135)-YEAR(H135))*12+MONTH(M135)-MONTH(H135)</f>
        <v>285</v>
      </c>
      <c r="O135" s="45">
        <f>(YEAR(M135)-YEAR(L135))*12+MONTH(M135)-MONTH(L135)</f>
        <v>56</v>
      </c>
      <c r="P135" s="16">
        <f t="shared" si="21"/>
        <v>23.75</v>
      </c>
      <c r="Q135" s="17">
        <f>O135/12</f>
        <v>4.666666666666667</v>
      </c>
    </row>
    <row r="136" spans="1:17" s="162" customFormat="1" ht="9.75" customHeight="1">
      <c r="A136" s="62"/>
      <c r="B136" s="59"/>
      <c r="C136" s="182" t="s">
        <v>839</v>
      </c>
      <c r="D136" s="183"/>
      <c r="E136" s="183" t="s">
        <v>842</v>
      </c>
      <c r="F136" s="183"/>
      <c r="G136" s="191" t="s">
        <v>849</v>
      </c>
      <c r="H136" s="185">
        <v>32596</v>
      </c>
      <c r="I136" s="182" t="s">
        <v>843</v>
      </c>
      <c r="J136" s="186" t="s">
        <v>844</v>
      </c>
      <c r="K136" s="182" t="s">
        <v>217</v>
      </c>
      <c r="L136" s="185">
        <v>40313</v>
      </c>
      <c r="M136" s="192">
        <f ca="1" t="shared" si="18"/>
        <v>41605</v>
      </c>
      <c r="N136" s="193">
        <f t="shared" si="20"/>
        <v>296</v>
      </c>
      <c r="O136" s="193">
        <f t="shared" si="19"/>
        <v>42</v>
      </c>
      <c r="P136" s="194">
        <f t="shared" si="21"/>
        <v>24.666666666666668</v>
      </c>
      <c r="Q136" s="195">
        <f t="shared" si="22"/>
        <v>3.5</v>
      </c>
    </row>
    <row r="137" spans="1:17" ht="9.75" customHeight="1">
      <c r="A137" s="110"/>
      <c r="B137" s="110"/>
      <c r="C137" s="96" t="s">
        <v>637</v>
      </c>
      <c r="D137" s="111"/>
      <c r="E137" s="111" t="s">
        <v>638</v>
      </c>
      <c r="F137" s="111"/>
      <c r="G137" s="112" t="s">
        <v>639</v>
      </c>
      <c r="H137" s="113">
        <v>31279</v>
      </c>
      <c r="I137" s="114" t="s">
        <v>640</v>
      </c>
      <c r="J137" s="115" t="s">
        <v>641</v>
      </c>
      <c r="K137" s="109" t="s">
        <v>48</v>
      </c>
      <c r="L137" s="113"/>
      <c r="M137" s="103">
        <f ca="1" t="shared" si="18"/>
        <v>41605</v>
      </c>
      <c r="N137" s="104">
        <f t="shared" si="20"/>
        <v>339</v>
      </c>
      <c r="O137" s="104">
        <f t="shared" si="19"/>
        <v>1366</v>
      </c>
      <c r="P137" s="76">
        <f t="shared" si="21"/>
        <v>28.25</v>
      </c>
      <c r="Q137" s="105">
        <f t="shared" si="22"/>
        <v>113.83333333333333</v>
      </c>
    </row>
    <row r="138" spans="1:17" s="19" customFormat="1" ht="9.75" customHeight="1">
      <c r="A138" s="49"/>
      <c r="B138" s="9"/>
      <c r="C138" s="42" t="s">
        <v>775</v>
      </c>
      <c r="D138" s="33"/>
      <c r="E138" s="33" t="s">
        <v>776</v>
      </c>
      <c r="F138" s="33"/>
      <c r="G138" s="34" t="s">
        <v>777</v>
      </c>
      <c r="H138" s="21">
        <v>31348</v>
      </c>
      <c r="I138" s="20" t="s">
        <v>778</v>
      </c>
      <c r="J138" s="22" t="s">
        <v>779</v>
      </c>
      <c r="K138" s="20" t="s">
        <v>48</v>
      </c>
      <c r="L138" s="21">
        <v>40127</v>
      </c>
      <c r="M138" s="44">
        <f ca="1">TODAY()</f>
        <v>41605</v>
      </c>
      <c r="N138" s="45">
        <f>(YEAR(M138)-YEAR(H138))*12+MONTH(M138)-MONTH(H138)</f>
        <v>337</v>
      </c>
      <c r="O138" s="45">
        <f>(YEAR(M138)-YEAR(L138))*12+MONTH(M138)-MONTH(L138)</f>
        <v>48</v>
      </c>
      <c r="P138" s="16">
        <f t="shared" si="21"/>
        <v>28.083333333333332</v>
      </c>
      <c r="Q138" s="17">
        <f>O138/12</f>
        <v>4</v>
      </c>
    </row>
    <row r="139" spans="1:17" s="19" customFormat="1" ht="9.75" customHeight="1">
      <c r="A139" s="54"/>
      <c r="B139" s="9"/>
      <c r="C139" s="55" t="s">
        <v>190</v>
      </c>
      <c r="D139" s="33"/>
      <c r="E139" s="33" t="s">
        <v>191</v>
      </c>
      <c r="F139" s="33"/>
      <c r="G139" s="34" t="s">
        <v>192</v>
      </c>
      <c r="H139" s="21">
        <v>32929</v>
      </c>
      <c r="I139" s="20" t="s">
        <v>193</v>
      </c>
      <c r="J139" s="22" t="s">
        <v>194</v>
      </c>
      <c r="K139" s="20" t="s">
        <v>48</v>
      </c>
      <c r="L139" s="21">
        <v>39557</v>
      </c>
      <c r="M139" s="44">
        <f ca="1">TODAY()</f>
        <v>41605</v>
      </c>
      <c r="N139" s="45">
        <f>(YEAR(M139)-YEAR(H139))*12+MONTH(M139)-MONTH(H139)</f>
        <v>285</v>
      </c>
      <c r="O139" s="45">
        <f>(YEAR(M139)-YEAR(L139))*12+MONTH(M139)-MONTH(L139)</f>
        <v>67</v>
      </c>
      <c r="P139" s="16">
        <f t="shared" si="21"/>
        <v>23.75</v>
      </c>
      <c r="Q139" s="17">
        <f t="shared" si="21"/>
        <v>5.583333333333333</v>
      </c>
    </row>
    <row r="140" spans="1:17" ht="9.75" customHeight="1">
      <c r="A140" s="110"/>
      <c r="B140" s="110"/>
      <c r="C140" s="114" t="s">
        <v>642</v>
      </c>
      <c r="D140" s="111"/>
      <c r="E140" s="111" t="s">
        <v>643</v>
      </c>
      <c r="F140" s="111" t="s">
        <v>644</v>
      </c>
      <c r="G140" s="121" t="s">
        <v>645</v>
      </c>
      <c r="H140" s="113">
        <v>31731</v>
      </c>
      <c r="I140" s="114" t="s">
        <v>646</v>
      </c>
      <c r="J140" s="115" t="s">
        <v>647</v>
      </c>
      <c r="K140" s="109" t="s">
        <v>48</v>
      </c>
      <c r="L140" s="113"/>
      <c r="M140" s="103">
        <f ca="1" t="shared" si="18"/>
        <v>41605</v>
      </c>
      <c r="N140" s="104">
        <f t="shared" si="20"/>
        <v>324</v>
      </c>
      <c r="O140" s="104">
        <f t="shared" si="19"/>
        <v>1366</v>
      </c>
      <c r="P140" s="76">
        <f t="shared" si="21"/>
        <v>27</v>
      </c>
      <c r="Q140" s="105">
        <f t="shared" si="22"/>
        <v>113.83333333333333</v>
      </c>
    </row>
    <row r="141" spans="1:17" s="19" customFormat="1" ht="9.75" customHeight="1">
      <c r="A141" s="164"/>
      <c r="B141" s="110"/>
      <c r="C141" s="96" t="s">
        <v>648</v>
      </c>
      <c r="D141" s="118"/>
      <c r="E141" s="118" t="s">
        <v>649</v>
      </c>
      <c r="F141" s="111"/>
      <c r="G141" s="120" t="s">
        <v>650</v>
      </c>
      <c r="H141" s="113">
        <v>31399</v>
      </c>
      <c r="I141" s="114" t="s">
        <v>651</v>
      </c>
      <c r="J141" s="115" t="s">
        <v>652</v>
      </c>
      <c r="K141" s="109" t="s">
        <v>48</v>
      </c>
      <c r="L141" s="113"/>
      <c r="M141" s="103">
        <f ca="1" t="shared" si="18"/>
        <v>41605</v>
      </c>
      <c r="N141" s="104">
        <f t="shared" si="20"/>
        <v>335</v>
      </c>
      <c r="O141" s="104">
        <f t="shared" si="19"/>
        <v>1366</v>
      </c>
      <c r="P141" s="76">
        <f t="shared" si="21"/>
        <v>27.916666666666668</v>
      </c>
      <c r="Q141" s="105">
        <f t="shared" si="22"/>
        <v>113.83333333333333</v>
      </c>
    </row>
    <row r="142" spans="1:17" s="19" customFormat="1" ht="9.75" customHeight="1">
      <c r="A142" s="62"/>
      <c r="B142" s="59"/>
      <c r="C142" s="42" t="s">
        <v>971</v>
      </c>
      <c r="D142" s="33"/>
      <c r="E142" s="33" t="s">
        <v>972</v>
      </c>
      <c r="F142" s="33"/>
      <c r="G142" s="50" t="s">
        <v>973</v>
      </c>
      <c r="H142" s="21">
        <v>33282</v>
      </c>
      <c r="I142" s="20" t="s">
        <v>974</v>
      </c>
      <c r="J142" s="22" t="s">
        <v>975</v>
      </c>
      <c r="K142" s="20" t="s">
        <v>512</v>
      </c>
      <c r="L142" s="21">
        <v>40924</v>
      </c>
      <c r="M142" s="44">
        <f ca="1" t="shared" si="18"/>
        <v>41605</v>
      </c>
      <c r="N142" s="45">
        <f t="shared" si="20"/>
        <v>273</v>
      </c>
      <c r="O142" s="45">
        <f t="shared" si="19"/>
        <v>22</v>
      </c>
      <c r="P142" s="16">
        <f>N142/12</f>
        <v>22.75</v>
      </c>
      <c r="Q142" s="17">
        <f>O142/12</f>
        <v>1.8333333333333333</v>
      </c>
    </row>
    <row r="143" spans="1:17" s="19" customFormat="1" ht="8.25">
      <c r="A143" s="57"/>
      <c r="B143" s="9"/>
      <c r="C143" s="55" t="s">
        <v>143</v>
      </c>
      <c r="D143" s="33"/>
      <c r="E143" s="33" t="s">
        <v>144</v>
      </c>
      <c r="F143" s="33"/>
      <c r="G143" s="34" t="s">
        <v>145</v>
      </c>
      <c r="H143" s="21">
        <v>30027</v>
      </c>
      <c r="I143" s="20" t="s">
        <v>146</v>
      </c>
      <c r="J143" s="22" t="s">
        <v>147</v>
      </c>
      <c r="K143" s="20" t="s">
        <v>48</v>
      </c>
      <c r="L143" s="21">
        <v>39478</v>
      </c>
      <c r="M143" s="44">
        <f ca="1">TODAY()</f>
        <v>41605</v>
      </c>
      <c r="N143" s="45">
        <f>(YEAR(M143)-YEAR(H143))*12+MONTH(M143)-MONTH(H143)</f>
        <v>380</v>
      </c>
      <c r="O143" s="45">
        <f>(YEAR(M143)-YEAR(L143))*12+MONTH(M143)-MONTH(L143)</f>
        <v>70</v>
      </c>
      <c r="P143" s="16">
        <f t="shared" si="21"/>
        <v>31.666666666666668</v>
      </c>
      <c r="Q143" s="17">
        <f t="shared" si="21"/>
        <v>5.833333333333333</v>
      </c>
    </row>
    <row r="144" spans="1:17" s="19" customFormat="1" ht="9.75" customHeight="1">
      <c r="A144" s="49"/>
      <c r="B144" s="9"/>
      <c r="C144" s="55" t="s">
        <v>73</v>
      </c>
      <c r="D144" s="33"/>
      <c r="E144" s="33" t="s">
        <v>74</v>
      </c>
      <c r="F144" s="33"/>
      <c r="G144" s="34" t="s">
        <v>75</v>
      </c>
      <c r="H144" s="21">
        <v>32597</v>
      </c>
      <c r="I144" s="20" t="s">
        <v>76</v>
      </c>
      <c r="J144" s="22" t="s">
        <v>77</v>
      </c>
      <c r="K144" s="20" t="s">
        <v>48</v>
      </c>
      <c r="L144" s="21">
        <v>39815</v>
      </c>
      <c r="M144" s="44">
        <f ca="1">TODAY()</f>
        <v>41605</v>
      </c>
      <c r="N144" s="45">
        <f>(YEAR(M144)-YEAR(H144))*12+MONTH(M144)-MONTH(H144)</f>
        <v>296</v>
      </c>
      <c r="O144" s="45">
        <f>(YEAR(M144)-YEAR(L144))*12+MONTH(M144)-MONTH(L144)</f>
        <v>58</v>
      </c>
      <c r="P144" s="16">
        <f t="shared" si="21"/>
        <v>24.666666666666668</v>
      </c>
      <c r="Q144" s="17">
        <f t="shared" si="21"/>
        <v>4.833333333333333</v>
      </c>
    </row>
    <row r="145" spans="1:17" s="46" customFormat="1" ht="9.75" customHeight="1">
      <c r="A145" s="49"/>
      <c r="B145" s="37"/>
      <c r="C145" s="55" t="s">
        <v>924</v>
      </c>
      <c r="D145" s="33"/>
      <c r="E145" s="33" t="s">
        <v>771</v>
      </c>
      <c r="F145" s="33"/>
      <c r="G145" s="34" t="s">
        <v>772</v>
      </c>
      <c r="H145" s="21">
        <v>32862</v>
      </c>
      <c r="I145" s="20" t="s">
        <v>773</v>
      </c>
      <c r="J145" s="22" t="s">
        <v>774</v>
      </c>
      <c r="K145" s="20" t="s">
        <v>48</v>
      </c>
      <c r="L145" s="21">
        <v>40101</v>
      </c>
      <c r="M145" s="44">
        <f ca="1">TODAY()</f>
        <v>41605</v>
      </c>
      <c r="N145" s="45">
        <f>(YEAR(M145)-YEAR(H145))*12+MONTH(M145)-MONTH(H145)</f>
        <v>287</v>
      </c>
      <c r="O145" s="45">
        <f>(YEAR(M145)-YEAR(L145))*12+MONTH(M145)-MONTH(L145)</f>
        <v>49</v>
      </c>
      <c r="P145" s="16">
        <f>N145/12</f>
        <v>23.916666666666668</v>
      </c>
      <c r="Q145" s="17">
        <f>O145/12</f>
        <v>4.083333333333333</v>
      </c>
    </row>
    <row r="146" spans="1:17" ht="9.75" customHeight="1">
      <c r="A146" s="110"/>
      <c r="B146" s="110"/>
      <c r="C146" s="96" t="s">
        <v>653</v>
      </c>
      <c r="D146" s="111"/>
      <c r="E146" s="111" t="s">
        <v>654</v>
      </c>
      <c r="F146" s="111" t="s">
        <v>655</v>
      </c>
      <c r="G146" s="121" t="s">
        <v>656</v>
      </c>
      <c r="H146" s="113">
        <v>30481</v>
      </c>
      <c r="I146" s="114" t="s">
        <v>657</v>
      </c>
      <c r="J146" s="115" t="s">
        <v>658</v>
      </c>
      <c r="K146" s="109" t="s">
        <v>48</v>
      </c>
      <c r="L146" s="113"/>
      <c r="M146" s="103">
        <f ca="1" t="shared" si="18"/>
        <v>41605</v>
      </c>
      <c r="N146" s="104">
        <f t="shared" si="20"/>
        <v>365</v>
      </c>
      <c r="O146" s="104">
        <f t="shared" si="19"/>
        <v>1366</v>
      </c>
      <c r="P146" s="76">
        <f t="shared" si="21"/>
        <v>30.416666666666668</v>
      </c>
      <c r="Q146" s="105">
        <f t="shared" si="22"/>
        <v>113.83333333333333</v>
      </c>
    </row>
    <row r="147" spans="1:17" ht="9.75" customHeight="1">
      <c r="A147" s="116"/>
      <c r="B147" s="110"/>
      <c r="C147" s="114" t="s">
        <v>659</v>
      </c>
      <c r="D147" s="111"/>
      <c r="E147" s="111" t="s">
        <v>660</v>
      </c>
      <c r="F147" s="111"/>
      <c r="G147" s="112" t="s">
        <v>661</v>
      </c>
      <c r="H147" s="113">
        <v>30453</v>
      </c>
      <c r="I147" s="114" t="s">
        <v>662</v>
      </c>
      <c r="J147" s="115" t="s">
        <v>54</v>
      </c>
      <c r="K147" s="132" t="s">
        <v>48</v>
      </c>
      <c r="L147" s="113"/>
      <c r="M147" s="103">
        <f ca="1" t="shared" si="18"/>
        <v>41605</v>
      </c>
      <c r="N147" s="104">
        <f t="shared" si="20"/>
        <v>366</v>
      </c>
      <c r="O147" s="104">
        <f t="shared" si="19"/>
        <v>1366</v>
      </c>
      <c r="P147" s="76">
        <f t="shared" si="21"/>
        <v>30.5</v>
      </c>
      <c r="Q147" s="105">
        <f t="shared" si="22"/>
        <v>113.83333333333333</v>
      </c>
    </row>
    <row r="148" spans="1:17" ht="9.75" customHeight="1">
      <c r="A148" s="119"/>
      <c r="B148" s="110"/>
      <c r="C148" s="114" t="s">
        <v>663</v>
      </c>
      <c r="D148" s="111"/>
      <c r="E148" s="111" t="s">
        <v>664</v>
      </c>
      <c r="F148" s="111" t="s">
        <v>665</v>
      </c>
      <c r="G148" s="112" t="s">
        <v>666</v>
      </c>
      <c r="H148" s="113">
        <v>30766</v>
      </c>
      <c r="I148" s="114" t="s">
        <v>667</v>
      </c>
      <c r="J148" s="115" t="s">
        <v>668</v>
      </c>
      <c r="K148" s="132" t="s">
        <v>48</v>
      </c>
      <c r="L148" s="113"/>
      <c r="M148" s="103">
        <f ca="1" t="shared" si="18"/>
        <v>41605</v>
      </c>
      <c r="N148" s="104">
        <f t="shared" si="20"/>
        <v>356</v>
      </c>
      <c r="O148" s="104">
        <f t="shared" si="19"/>
        <v>1366</v>
      </c>
      <c r="P148" s="76">
        <f t="shared" si="21"/>
        <v>29.666666666666668</v>
      </c>
      <c r="Q148" s="105">
        <f t="shared" si="22"/>
        <v>113.83333333333333</v>
      </c>
    </row>
    <row r="149" spans="1:17" ht="9.75" customHeight="1">
      <c r="A149" s="116"/>
      <c r="B149" s="110"/>
      <c r="C149" s="96" t="s">
        <v>669</v>
      </c>
      <c r="D149" s="111"/>
      <c r="E149" s="111" t="s">
        <v>670</v>
      </c>
      <c r="F149" s="111"/>
      <c r="G149" s="112" t="s">
        <v>671</v>
      </c>
      <c r="H149" s="113">
        <v>30135</v>
      </c>
      <c r="I149" s="114" t="s">
        <v>672</v>
      </c>
      <c r="J149" s="115" t="s">
        <v>673</v>
      </c>
      <c r="K149" s="109" t="s">
        <v>48</v>
      </c>
      <c r="L149" s="113">
        <v>38269</v>
      </c>
      <c r="M149" s="103">
        <f ca="1" t="shared" si="18"/>
        <v>41605</v>
      </c>
      <c r="N149" s="104">
        <f t="shared" si="20"/>
        <v>376</v>
      </c>
      <c r="O149" s="104">
        <f t="shared" si="19"/>
        <v>109</v>
      </c>
      <c r="P149" s="76">
        <f t="shared" si="21"/>
        <v>31.333333333333332</v>
      </c>
      <c r="Q149" s="105">
        <f t="shared" si="22"/>
        <v>9.083333333333334</v>
      </c>
    </row>
    <row r="150" spans="1:17" ht="9.75" customHeight="1">
      <c r="A150" s="110"/>
      <c r="B150" s="165"/>
      <c r="C150" s="114" t="s">
        <v>674</v>
      </c>
      <c r="D150" s="118"/>
      <c r="E150" s="118" t="s">
        <v>675</v>
      </c>
      <c r="F150" s="118" t="s">
        <v>676</v>
      </c>
      <c r="G150" s="112" t="s">
        <v>677</v>
      </c>
      <c r="H150" s="113">
        <v>29559</v>
      </c>
      <c r="I150" s="114" t="s">
        <v>678</v>
      </c>
      <c r="J150" s="115" t="s">
        <v>679</v>
      </c>
      <c r="K150" s="132" t="s">
        <v>292</v>
      </c>
      <c r="L150" s="113"/>
      <c r="M150" s="103">
        <f ca="1" t="shared" si="18"/>
        <v>41605</v>
      </c>
      <c r="N150" s="104">
        <f t="shared" si="20"/>
        <v>395</v>
      </c>
      <c r="O150" s="104">
        <f t="shared" si="19"/>
        <v>1366</v>
      </c>
      <c r="P150" s="76">
        <f t="shared" si="21"/>
        <v>32.916666666666664</v>
      </c>
      <c r="Q150" s="105">
        <f t="shared" si="22"/>
        <v>113.83333333333333</v>
      </c>
    </row>
    <row r="151" spans="1:17" s="46" customFormat="1" ht="9.75" customHeight="1">
      <c r="A151" s="49" t="s">
        <v>969</v>
      </c>
      <c r="B151" s="37"/>
      <c r="C151" s="55" t="s">
        <v>743</v>
      </c>
      <c r="D151" s="33"/>
      <c r="E151" s="33" t="s">
        <v>744</v>
      </c>
      <c r="F151" s="33"/>
      <c r="G151" s="34" t="s">
        <v>745</v>
      </c>
      <c r="H151" s="21">
        <v>33006</v>
      </c>
      <c r="I151" s="20" t="s">
        <v>746</v>
      </c>
      <c r="J151" s="22" t="s">
        <v>747</v>
      </c>
      <c r="K151" s="20" t="s">
        <v>748</v>
      </c>
      <c r="L151" s="21">
        <v>39479</v>
      </c>
      <c r="M151" s="44">
        <f ca="1" t="shared" si="18"/>
        <v>41605</v>
      </c>
      <c r="N151" s="45">
        <f t="shared" si="20"/>
        <v>282</v>
      </c>
      <c r="O151" s="45">
        <f t="shared" si="19"/>
        <v>69</v>
      </c>
      <c r="P151" s="16">
        <f t="shared" si="21"/>
        <v>23.5</v>
      </c>
      <c r="Q151" s="17">
        <f t="shared" si="21"/>
        <v>5.75</v>
      </c>
    </row>
    <row r="152" spans="1:17" ht="9.75" customHeight="1">
      <c r="A152" s="116"/>
      <c r="B152" s="110"/>
      <c r="C152" s="96" t="s">
        <v>680</v>
      </c>
      <c r="D152" s="111"/>
      <c r="E152" s="111" t="s">
        <v>681</v>
      </c>
      <c r="F152" s="111"/>
      <c r="G152" s="112" t="s">
        <v>682</v>
      </c>
      <c r="H152" s="113">
        <v>32553</v>
      </c>
      <c r="I152" s="114" t="s">
        <v>683</v>
      </c>
      <c r="J152" s="115" t="s">
        <v>684</v>
      </c>
      <c r="K152" s="109" t="s">
        <v>48</v>
      </c>
      <c r="L152" s="113">
        <v>39154</v>
      </c>
      <c r="M152" s="103">
        <f ca="1" t="shared" si="18"/>
        <v>41605</v>
      </c>
      <c r="N152" s="104">
        <f t="shared" si="20"/>
        <v>297</v>
      </c>
      <c r="O152" s="104">
        <f t="shared" si="19"/>
        <v>80</v>
      </c>
      <c r="P152" s="76">
        <f t="shared" si="21"/>
        <v>24.75</v>
      </c>
      <c r="Q152" s="105">
        <f t="shared" si="22"/>
        <v>6.666666666666667</v>
      </c>
    </row>
    <row r="153" spans="1:17" s="19" customFormat="1" ht="8.25">
      <c r="A153" s="123"/>
      <c r="B153" s="123"/>
      <c r="C153" s="96" t="s">
        <v>685</v>
      </c>
      <c r="D153" s="111"/>
      <c r="E153" s="111" t="s">
        <v>686</v>
      </c>
      <c r="F153" s="111" t="s">
        <v>687</v>
      </c>
      <c r="G153" s="112" t="s">
        <v>688</v>
      </c>
      <c r="H153" s="113">
        <v>31567</v>
      </c>
      <c r="I153" s="114" t="s">
        <v>689</v>
      </c>
      <c r="J153" s="115" t="s">
        <v>690</v>
      </c>
      <c r="K153" s="109" t="s">
        <v>48</v>
      </c>
      <c r="L153" s="113">
        <v>39169</v>
      </c>
      <c r="M153" s="103">
        <f ca="1" t="shared" si="18"/>
        <v>41605</v>
      </c>
      <c r="N153" s="104">
        <f t="shared" si="20"/>
        <v>329</v>
      </c>
      <c r="O153" s="104">
        <f t="shared" si="19"/>
        <v>80</v>
      </c>
      <c r="P153" s="76">
        <f t="shared" si="21"/>
        <v>27.416666666666668</v>
      </c>
      <c r="Q153" s="105">
        <f t="shared" si="22"/>
        <v>6.666666666666667</v>
      </c>
    </row>
    <row r="154" spans="1:17" s="19" customFormat="1" ht="9.75" customHeight="1">
      <c r="A154" s="119"/>
      <c r="B154" s="110"/>
      <c r="C154" s="96" t="s">
        <v>691</v>
      </c>
      <c r="D154" s="111"/>
      <c r="E154" s="111" t="s">
        <v>692</v>
      </c>
      <c r="F154" s="118"/>
      <c r="G154" s="120" t="s">
        <v>693</v>
      </c>
      <c r="H154" s="113">
        <v>31022</v>
      </c>
      <c r="I154" s="114" t="s">
        <v>694</v>
      </c>
      <c r="J154" s="115" t="s">
        <v>695</v>
      </c>
      <c r="K154" s="109" t="s">
        <v>412</v>
      </c>
      <c r="L154" s="113">
        <v>39184</v>
      </c>
      <c r="M154" s="103">
        <f aca="true" ca="1" t="shared" si="23" ref="M154:M161">TODAY()</f>
        <v>41605</v>
      </c>
      <c r="N154" s="104"/>
      <c r="O154" s="104">
        <f aca="true" t="shared" si="24" ref="O154:O161">(YEAR(M154)-YEAR(L154))*12+MONTH(M154)-MONTH(L154)</f>
        <v>79</v>
      </c>
      <c r="P154" s="76"/>
      <c r="Q154" s="105"/>
    </row>
    <row r="155" spans="1:17" s="19" customFormat="1" ht="9.75" customHeight="1">
      <c r="A155" s="62"/>
      <c r="B155" s="59"/>
      <c r="C155" s="42" t="s">
        <v>780</v>
      </c>
      <c r="D155" s="33"/>
      <c r="E155" s="33" t="s">
        <v>758</v>
      </c>
      <c r="F155" s="33"/>
      <c r="G155" s="50" t="s">
        <v>759</v>
      </c>
      <c r="H155" s="21">
        <v>32512</v>
      </c>
      <c r="I155" s="20" t="s">
        <v>840</v>
      </c>
      <c r="J155" s="22" t="s">
        <v>841</v>
      </c>
      <c r="K155" s="20" t="s">
        <v>48</v>
      </c>
      <c r="L155" s="21">
        <v>40135</v>
      </c>
      <c r="M155" s="44">
        <f ca="1">TODAY()</f>
        <v>41605</v>
      </c>
      <c r="N155" s="45">
        <f>(YEAR(M155)-YEAR(H155))*12+MONTH(M155)-MONTH(H155)</f>
        <v>298</v>
      </c>
      <c r="O155" s="45">
        <f t="shared" si="24"/>
        <v>48</v>
      </c>
      <c r="P155" s="16">
        <f>N155/12</f>
        <v>24.833333333333332</v>
      </c>
      <c r="Q155" s="17">
        <f>O155/12</f>
        <v>4</v>
      </c>
    </row>
    <row r="156" spans="1:17" s="77" customFormat="1" ht="9.75" customHeight="1">
      <c r="A156" s="166"/>
      <c r="B156" s="156"/>
      <c r="C156" s="133" t="s">
        <v>696</v>
      </c>
      <c r="D156" s="143"/>
      <c r="E156" s="143" t="s">
        <v>697</v>
      </c>
      <c r="F156" s="143"/>
      <c r="G156" s="144" t="s">
        <v>698</v>
      </c>
      <c r="H156" s="145">
        <v>30961</v>
      </c>
      <c r="I156" s="133" t="s">
        <v>699</v>
      </c>
      <c r="J156" s="137" t="s">
        <v>700</v>
      </c>
      <c r="K156" s="147" t="s">
        <v>48</v>
      </c>
      <c r="L156" s="145">
        <v>38126</v>
      </c>
      <c r="M156" s="158">
        <f ca="1" t="shared" si="23"/>
        <v>41605</v>
      </c>
      <c r="N156" s="159">
        <f aca="true" t="shared" si="25" ref="N156:N161">(YEAR(M156)-YEAR(H156))*12+MONTH(M156)-MONTH(H156)</f>
        <v>349</v>
      </c>
      <c r="O156" s="159">
        <f t="shared" si="24"/>
        <v>114</v>
      </c>
      <c r="P156" s="160">
        <f aca="true" t="shared" si="26" ref="P156:Q161">N156/12</f>
        <v>29.083333333333332</v>
      </c>
      <c r="Q156" s="161">
        <f t="shared" si="26"/>
        <v>9.5</v>
      </c>
    </row>
    <row r="157" spans="1:17" s="19" customFormat="1" ht="9.75" customHeight="1">
      <c r="A157" s="110"/>
      <c r="B157" s="110"/>
      <c r="C157" s="96" t="s">
        <v>701</v>
      </c>
      <c r="D157" s="111"/>
      <c r="E157" s="111" t="s">
        <v>702</v>
      </c>
      <c r="F157" s="111" t="s">
        <v>703</v>
      </c>
      <c r="G157" s="112" t="s">
        <v>704</v>
      </c>
      <c r="H157" s="113">
        <v>32170</v>
      </c>
      <c r="I157" s="114" t="s">
        <v>705</v>
      </c>
      <c r="J157" s="115" t="s">
        <v>706</v>
      </c>
      <c r="K157" s="109" t="s">
        <v>48</v>
      </c>
      <c r="L157" s="113">
        <v>39107</v>
      </c>
      <c r="M157" s="103">
        <f ca="1" t="shared" si="23"/>
        <v>41605</v>
      </c>
      <c r="N157" s="104">
        <f t="shared" si="25"/>
        <v>310</v>
      </c>
      <c r="O157" s="104">
        <f t="shared" si="24"/>
        <v>82</v>
      </c>
      <c r="P157" s="76">
        <f t="shared" si="26"/>
        <v>25.833333333333332</v>
      </c>
      <c r="Q157" s="105">
        <f t="shared" si="26"/>
        <v>6.833333333333333</v>
      </c>
    </row>
    <row r="158" spans="1:17" s="19" customFormat="1" ht="9.75" customHeight="1">
      <c r="A158" s="119"/>
      <c r="B158" s="110"/>
      <c r="C158" s="114" t="s">
        <v>707</v>
      </c>
      <c r="D158" s="111"/>
      <c r="E158" s="111" t="s">
        <v>708</v>
      </c>
      <c r="F158" s="148" t="s">
        <v>709</v>
      </c>
      <c r="G158" s="131" t="s">
        <v>710</v>
      </c>
      <c r="H158" s="113">
        <v>28814</v>
      </c>
      <c r="I158" s="114" t="s">
        <v>711</v>
      </c>
      <c r="J158" s="115" t="s">
        <v>712</v>
      </c>
      <c r="K158" s="132" t="s">
        <v>48</v>
      </c>
      <c r="L158" s="113"/>
      <c r="M158" s="103">
        <f ca="1" t="shared" si="23"/>
        <v>41605</v>
      </c>
      <c r="N158" s="104">
        <f t="shared" si="25"/>
        <v>420</v>
      </c>
      <c r="O158" s="104">
        <f t="shared" si="24"/>
        <v>1366</v>
      </c>
      <c r="P158" s="76">
        <f t="shared" si="26"/>
        <v>35</v>
      </c>
      <c r="Q158" s="105">
        <f t="shared" si="26"/>
        <v>113.83333333333333</v>
      </c>
    </row>
    <row r="159" spans="1:17" ht="9.75" customHeight="1">
      <c r="A159" s="119"/>
      <c r="B159" s="110"/>
      <c r="C159" s="96" t="s">
        <v>713</v>
      </c>
      <c r="D159" s="111"/>
      <c r="E159" s="111" t="s">
        <v>714</v>
      </c>
      <c r="F159" s="111" t="s">
        <v>715</v>
      </c>
      <c r="G159" s="112" t="s">
        <v>716</v>
      </c>
      <c r="H159" s="113">
        <v>31757</v>
      </c>
      <c r="I159" s="114" t="s">
        <v>80</v>
      </c>
      <c r="J159" s="115" t="s">
        <v>81</v>
      </c>
      <c r="K159" s="109" t="s">
        <v>48</v>
      </c>
      <c r="L159" s="113"/>
      <c r="M159" s="103">
        <f ca="1" t="shared" si="23"/>
        <v>41605</v>
      </c>
      <c r="N159" s="104">
        <f t="shared" si="25"/>
        <v>323</v>
      </c>
      <c r="O159" s="104">
        <f t="shared" si="24"/>
        <v>1366</v>
      </c>
      <c r="P159" s="76">
        <f t="shared" si="26"/>
        <v>26.916666666666668</v>
      </c>
      <c r="Q159" s="105">
        <f t="shared" si="26"/>
        <v>113.83333333333333</v>
      </c>
    </row>
    <row r="160" spans="1:17" ht="9.75" customHeight="1">
      <c r="A160" s="119"/>
      <c r="B160" s="110"/>
      <c r="C160" s="96" t="s">
        <v>717</v>
      </c>
      <c r="D160" s="111"/>
      <c r="E160" s="111" t="s">
        <v>718</v>
      </c>
      <c r="F160" s="111" t="s">
        <v>719</v>
      </c>
      <c r="G160" s="112" t="s">
        <v>720</v>
      </c>
      <c r="H160" s="113">
        <v>31792</v>
      </c>
      <c r="I160" s="114" t="s">
        <v>721</v>
      </c>
      <c r="J160" s="115" t="s">
        <v>722</v>
      </c>
      <c r="K160" s="109" t="s">
        <v>48</v>
      </c>
      <c r="L160" s="113"/>
      <c r="M160" s="103">
        <f ca="1" t="shared" si="23"/>
        <v>41605</v>
      </c>
      <c r="N160" s="104">
        <f t="shared" si="25"/>
        <v>322</v>
      </c>
      <c r="O160" s="104">
        <f t="shared" si="24"/>
        <v>1366</v>
      </c>
      <c r="P160" s="76">
        <f t="shared" si="26"/>
        <v>26.833333333333332</v>
      </c>
      <c r="Q160" s="105">
        <f t="shared" si="26"/>
        <v>113.83333333333333</v>
      </c>
    </row>
    <row r="161" spans="1:20" s="19" customFormat="1" ht="9.75" customHeight="1">
      <c r="A161" s="18" t="s">
        <v>200</v>
      </c>
      <c r="B161" s="9"/>
      <c r="C161" s="42" t="s">
        <v>723</v>
      </c>
      <c r="D161" s="39"/>
      <c r="E161" s="39" t="s">
        <v>724</v>
      </c>
      <c r="F161" s="39"/>
      <c r="G161" s="64" t="s">
        <v>725</v>
      </c>
      <c r="H161" s="41">
        <v>30101</v>
      </c>
      <c r="I161" s="42" t="s">
        <v>726</v>
      </c>
      <c r="J161" s="43" t="s">
        <v>727</v>
      </c>
      <c r="K161" s="42" t="s">
        <v>406</v>
      </c>
      <c r="L161" s="41"/>
      <c r="M161" s="44">
        <f ca="1" t="shared" si="23"/>
        <v>41605</v>
      </c>
      <c r="N161" s="45">
        <f t="shared" si="25"/>
        <v>378</v>
      </c>
      <c r="O161" s="45">
        <f t="shared" si="24"/>
        <v>1366</v>
      </c>
      <c r="P161" s="16">
        <f t="shared" si="26"/>
        <v>31.5</v>
      </c>
      <c r="Q161" s="17">
        <f t="shared" si="26"/>
        <v>113.83333333333333</v>
      </c>
      <c r="R161"/>
      <c r="S161"/>
      <c r="T161"/>
    </row>
    <row r="162" spans="1:20" ht="9.75" customHeight="1">
      <c r="A162" s="122"/>
      <c r="B162" s="123"/>
      <c r="C162" s="96" t="s">
        <v>201</v>
      </c>
      <c r="D162" s="111"/>
      <c r="E162" s="111" t="s">
        <v>202</v>
      </c>
      <c r="F162" s="111"/>
      <c r="G162" s="112" t="s">
        <v>203</v>
      </c>
      <c r="H162" s="113">
        <v>30476</v>
      </c>
      <c r="I162" s="150" t="s">
        <v>204</v>
      </c>
      <c r="J162" s="115" t="s">
        <v>205</v>
      </c>
      <c r="K162" s="109" t="s">
        <v>48</v>
      </c>
      <c r="L162" s="113">
        <v>38931</v>
      </c>
      <c r="M162" s="174"/>
      <c r="N162" s="175"/>
      <c r="O162" s="175"/>
      <c r="P162" s="76"/>
      <c r="Q162" s="105"/>
      <c r="R162" s="19"/>
      <c r="S162" s="19"/>
      <c r="T162" s="19"/>
    </row>
    <row r="163" spans="1:17" s="19" customFormat="1" ht="9.75" customHeight="1">
      <c r="A163" s="62"/>
      <c r="B163" s="59"/>
      <c r="C163" s="42" t="s">
        <v>869</v>
      </c>
      <c r="D163" s="33"/>
      <c r="E163" s="33" t="s">
        <v>870</v>
      </c>
      <c r="F163" s="33"/>
      <c r="G163" s="50" t="s">
        <v>871</v>
      </c>
      <c r="H163" s="21">
        <v>32571</v>
      </c>
      <c r="I163" s="20" t="s">
        <v>872</v>
      </c>
      <c r="J163" s="22" t="s">
        <v>873</v>
      </c>
      <c r="K163" s="20" t="s">
        <v>48</v>
      </c>
      <c r="L163" s="21">
        <v>40360</v>
      </c>
      <c r="M163" s="44">
        <f ca="1">TODAY()</f>
        <v>41605</v>
      </c>
      <c r="N163" s="45">
        <f>(YEAR(M163)-YEAR(H163))*12+MONTH(M163)-MONTH(H163)</f>
        <v>296</v>
      </c>
      <c r="O163" s="45">
        <f>(YEAR(M163)-YEAR(L163))*12+MONTH(M163)-MONTH(L163)</f>
        <v>40</v>
      </c>
      <c r="P163" s="16">
        <f>N163/12</f>
        <v>24.666666666666668</v>
      </c>
      <c r="Q163" s="17">
        <f>O163/12</f>
        <v>3.3333333333333335</v>
      </c>
    </row>
    <row r="164" spans="1:17" s="19" customFormat="1" ht="9.75" customHeight="1">
      <c r="A164" s="62"/>
      <c r="B164" s="59"/>
      <c r="C164" s="42" t="s">
        <v>929</v>
      </c>
      <c r="D164" s="33"/>
      <c r="E164" s="33" t="s">
        <v>930</v>
      </c>
      <c r="F164" s="33"/>
      <c r="G164" s="50" t="s">
        <v>931</v>
      </c>
      <c r="H164" s="21">
        <v>33629</v>
      </c>
      <c r="I164" s="20" t="s">
        <v>932</v>
      </c>
      <c r="J164" s="22" t="s">
        <v>933</v>
      </c>
      <c r="K164" s="20" t="s">
        <v>48</v>
      </c>
      <c r="L164" s="21">
        <v>40603</v>
      </c>
      <c r="M164" s="44">
        <f ca="1">TODAY()</f>
        <v>41605</v>
      </c>
      <c r="N164" s="45">
        <f>(YEAR(M164)-YEAR(H164))*12+MONTH(M164)-MONTH(H164)</f>
        <v>262</v>
      </c>
      <c r="O164" s="45">
        <f>(YEAR(M164)-YEAR(L164))*12+MONTH(M164)-MONTH(L164)</f>
        <v>32</v>
      </c>
      <c r="P164" s="16">
        <f>N164/12</f>
        <v>21.833333333333332</v>
      </c>
      <c r="Q164" s="17">
        <f>O164/12</f>
        <v>2.6666666666666665</v>
      </c>
    </row>
  </sheetData>
  <sheetProtection/>
  <hyperlinks>
    <hyperlink ref="G147" r:id="rId1" display="timmydewinter@hotmail.com"/>
    <hyperlink ref="G161" r:id="rId2" display="Woltercomello@hotmail.com"/>
    <hyperlink ref="G44" r:id="rId3" display="mangano83@hotmail.com"/>
    <hyperlink ref="G128" r:id="rId4" display="swamie@hotmail.com"/>
    <hyperlink ref="G79" r:id="rId5" display="kollenhof@hotmail.com"/>
    <hyperlink ref="G22" r:id="rId6" display="bobmetternich@hotmail.com"/>
    <hyperlink ref="G78" r:id="rId7" display="maaike@hotmail.com"/>
    <hyperlink ref="G108" r:id="rId8" display="phkuiper@hotmail.com"/>
    <hyperlink ref="G104" r:id="rId9" display="ciaopeter@hotmail.com"/>
    <hyperlink ref="G150" r:id="rId10" display="tja1980@hotmail.com"/>
    <hyperlink ref="G59" r:id="rId11" display="kollenhof@hotmail.com"/>
    <hyperlink ref="G113" r:id="rId12" display="robertverbeek1@hotmail.com"/>
    <hyperlink ref="G148" r:id="rId13" display="th_sjikkefrits@hotmail.com"/>
    <hyperlink ref="G92" r:id="rId14" display="mh_rozeboom@hotmail.com"/>
    <hyperlink ref="G122" r:id="rId15" display="royhinders@msn.com"/>
    <hyperlink ref="G11" r:id="rId16" display="bartc@home.nl"/>
    <hyperlink ref="G133" r:id="rId17" display="sjorsvandekerkhof@hotmail.com"/>
    <hyperlink ref="G32" r:id="rId18" display="vantendedennis@hotmail.com"/>
    <hyperlink ref="G80" r:id="rId19" display="maik@aspenvalley.nl"/>
    <hyperlink ref="G26" r:id="rId20" display="Ceci@home.nl"/>
    <hyperlink ref="G14" r:id="rId21" display="Bittink@hotmail.com"/>
    <hyperlink ref="G130" r:id="rId22" display="selma_everaars@hotmail.com"/>
    <hyperlink ref="G120" r:id="rId23" display="r_hoff@hotmail.com"/>
    <hyperlink ref="G39" r:id="rId24" display="elkogollenbeek@hotmail.com"/>
    <hyperlink ref="G50" r:id="rId25" display="k.reuver@live.nl"/>
    <hyperlink ref="G75" r:id="rId26" display="liekevd@hotmail.com"/>
    <hyperlink ref="G38" r:id="rId27" display="elkehakkers@hotmail.com"/>
    <hyperlink ref="G33" r:id="rId28" display="diandra_burger_@hotmail.com"/>
    <hyperlink ref="G136" r:id="rId29" display="Stephan212@hotmail.com"/>
    <hyperlink ref="G45" r:id="rId30" display="evan.milacic@hotmail.com"/>
    <hyperlink ref="G125" r:id="rId31" display="ruudmos@live.nl"/>
    <hyperlink ref="G53" r:id="rId32" display="pacheko_ramazan@hotmail.com"/>
    <hyperlink ref="G102" r:id="rId33" display="paulbizkit26@hotmail.com"/>
    <hyperlink ref="G163" r:id="rId34" display="ylouwers@gmail.com"/>
    <hyperlink ref="G119" r:id="rId35" display="rogene_@hotmail.com"/>
    <hyperlink ref="G132" r:id="rId36" display="sjoerd.niemeijer@gmail.com"/>
    <hyperlink ref="G35" r:id="rId37" display="D.pendjol@gmail.com"/>
    <hyperlink ref="G121" r:id="rId38" display="roos_bergsma@hotmail.com"/>
    <hyperlink ref="G73" r:id="rId39" display="hexe-kristina@web.de"/>
    <hyperlink ref="G109" r:id="rId40" display="remcokatz88@gmail.com"/>
    <hyperlink ref="G29" r:id="rId41" display="mail@coenkoop.com"/>
    <hyperlink ref="G74" r:id="rId42" display="sabajowolf@hotmail.com"/>
    <hyperlink ref="G17" r:id="rId43" display="Bp_vdWerff@hotmail.com"/>
    <hyperlink ref="G164" r:id="rId44" display="the-zoey@hotmail.com"/>
    <hyperlink ref="G142" r:id="rId45" display="info@funkyd.nl"/>
    <hyperlink ref="G48" r:id="rId46" display="jamiekouwenberg@live.nl"/>
    <hyperlink ref="G24" r:id="rId47" display="brammetje_e@hotmail.com"/>
    <hyperlink ref="G21" r:id="rId48" display="bobfiselier@hotmail.com"/>
    <hyperlink ref="G72" r:id="rId49" display="keesposch@gmail.com"/>
    <hyperlink ref="G83" r:id="rId50" display="guinea32@live.nl"/>
    <hyperlink ref="G49" r:id="rId51" display="bekhuiskelly@hotmail.com"/>
    <hyperlink ref="G63" r:id="rId52" display="sjefke_pruim@hotmail.com"/>
    <hyperlink ref="G69" r:id="rId53" display="teunissenjoyce@gmail.com"/>
    <hyperlink ref="G95" r:id="rId54" display="keurnick@gmail.com"/>
    <hyperlink ref="G10" r:id="rId55" display="a.svinsters@gmail.com"/>
    <hyperlink ref="G4" r:id="rId56" display="a.kaspera@gmail.com"/>
    <hyperlink ref="G42" r:id="rId57" display="emmarh@live.nl"/>
    <hyperlink ref="G106" r:id="rId58" display="giampiero3@msn.com"/>
    <hyperlink ref="G52" r:id="rId59" display="gintvenc@gmail.co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Aspen Valley Enschede B.V.</dc:creator>
  <cp:keywords/>
  <dc:description/>
  <cp:lastModifiedBy>ADMIN</cp:lastModifiedBy>
  <cp:lastPrinted>2013-07-18T16:39:18Z</cp:lastPrinted>
  <dcterms:created xsi:type="dcterms:W3CDTF">2009-08-03T08:54:05Z</dcterms:created>
  <dcterms:modified xsi:type="dcterms:W3CDTF">2013-11-27T22:17:57Z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